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eneral\СТИПЕНДИЯ 2019\"/>
    </mc:Choice>
  </mc:AlternateContent>
  <bookViews>
    <workbookView xWindow="0" yWindow="0" windowWidth="23040" windowHeight="8544"/>
  </bookViews>
  <sheets>
    <sheet name="2201190" sheetId="3" r:id="rId1"/>
    <sheet name="2201040 " sheetId="2" r:id="rId2"/>
    <sheet name="2201160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3" l="1"/>
  <c r="E91" i="3"/>
  <c r="E90" i="3"/>
  <c r="D90" i="3"/>
  <c r="C90" i="3"/>
  <c r="E75" i="3"/>
  <c r="D75" i="3"/>
  <c r="C75" i="3"/>
  <c r="E72" i="3"/>
  <c r="E71" i="3"/>
  <c r="E70" i="3"/>
  <c r="C70" i="3"/>
  <c r="E62" i="3"/>
  <c r="E60" i="3" s="1"/>
  <c r="E46" i="3" s="1"/>
  <c r="D60" i="3"/>
  <c r="D46" i="3" s="1"/>
  <c r="C60" i="3"/>
  <c r="C46" i="3"/>
  <c r="A41" i="3"/>
  <c r="E40" i="3"/>
  <c r="E39" i="3" s="1"/>
  <c r="D40" i="3"/>
  <c r="C40" i="3"/>
  <c r="C39" i="3" s="1"/>
  <c r="D39" i="3"/>
  <c r="E37" i="3"/>
  <c r="D36" i="3"/>
  <c r="E36" i="3" s="1"/>
  <c r="D35" i="3"/>
  <c r="E35" i="3" s="1"/>
  <c r="E32" i="3"/>
  <c r="E31" i="3"/>
  <c r="E30" i="3"/>
  <c r="E29" i="3"/>
  <c r="D29" i="3"/>
  <c r="E28" i="3"/>
  <c r="E27" i="3"/>
  <c r="E26" i="3"/>
  <c r="E25" i="3"/>
  <c r="E24" i="3"/>
  <c r="D24" i="3"/>
  <c r="E23" i="3"/>
  <c r="D23" i="3"/>
  <c r="E22" i="3"/>
  <c r="D21" i="3"/>
  <c r="C21" i="3"/>
  <c r="E21" i="3" s="1"/>
  <c r="D2" i="3" s="1"/>
  <c r="E92" i="2"/>
  <c r="E91" i="2"/>
  <c r="D91" i="2"/>
  <c r="C91" i="2"/>
  <c r="E76" i="2"/>
  <c r="D76" i="2"/>
  <c r="C76" i="2"/>
  <c r="E63" i="2"/>
  <c r="E62" i="2"/>
  <c r="E61" i="2"/>
  <c r="E47" i="2" s="1"/>
  <c r="E41" i="2" s="1"/>
  <c r="E40" i="2" s="1"/>
  <c r="D61" i="2"/>
  <c r="C61" i="2"/>
  <c r="C47" i="2" s="1"/>
  <c r="C41" i="2" s="1"/>
  <c r="C40" i="2" s="1"/>
  <c r="D47" i="2"/>
  <c r="D41" i="2" s="1"/>
  <c r="D40" i="2" s="1"/>
  <c r="E37" i="2"/>
  <c r="D36" i="2"/>
  <c r="E36" i="2" s="1"/>
  <c r="D35" i="2"/>
  <c r="E35" i="2" s="1"/>
  <c r="E30" i="2"/>
  <c r="E29" i="2"/>
  <c r="D29" i="2"/>
  <c r="E28" i="2"/>
  <c r="E27" i="2"/>
  <c r="E26" i="2"/>
  <c r="E25" i="2"/>
  <c r="E24" i="2"/>
  <c r="D24" i="2"/>
  <c r="E23" i="2"/>
  <c r="D23" i="2"/>
  <c r="E22" i="2"/>
  <c r="D21" i="2"/>
  <c r="C21" i="2"/>
  <c r="E21" i="2" s="1"/>
  <c r="D2" i="2" s="1"/>
  <c r="A101" i="1"/>
  <c r="A100" i="1"/>
  <c r="A99" i="1"/>
  <c r="A98" i="1"/>
  <c r="A97" i="1"/>
  <c r="A96" i="1"/>
  <c r="A95" i="1"/>
  <c r="A94" i="1"/>
  <c r="A93" i="1"/>
  <c r="E92" i="1"/>
  <c r="A92" i="1"/>
  <c r="E91" i="1"/>
  <c r="D91" i="1"/>
  <c r="C91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E76" i="1"/>
  <c r="D76" i="1"/>
  <c r="C76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E63" i="1"/>
  <c r="A63" i="1"/>
  <c r="A62" i="1"/>
  <c r="E61" i="1"/>
  <c r="D61" i="1"/>
  <c r="C61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E47" i="1"/>
  <c r="D47" i="1"/>
  <c r="C47" i="1"/>
  <c r="A47" i="1"/>
  <c r="A46" i="1"/>
  <c r="A45" i="1"/>
  <c r="A44" i="1"/>
  <c r="A43" i="1"/>
  <c r="A42" i="1"/>
  <c r="E41" i="1"/>
  <c r="D41" i="1"/>
  <c r="C41" i="1"/>
  <c r="A41" i="1"/>
  <c r="E40" i="1"/>
  <c r="D40" i="1"/>
  <c r="C40" i="1"/>
  <c r="E38" i="1"/>
  <c r="E37" i="1"/>
  <c r="D37" i="1"/>
  <c r="E36" i="1"/>
  <c r="D36" i="1"/>
  <c r="E33" i="1"/>
  <c r="E32" i="1"/>
  <c r="E31" i="1"/>
  <c r="D30" i="1"/>
  <c r="E30" i="1" s="1"/>
  <c r="E29" i="1"/>
  <c r="E28" i="1"/>
  <c r="E27" i="1"/>
  <c r="E26" i="1"/>
  <c r="D25" i="1"/>
  <c r="E25" i="1" s="1"/>
  <c r="D24" i="1"/>
  <c r="E24" i="1" s="1"/>
  <c r="E23" i="1"/>
  <c r="C22" i="1"/>
  <c r="D22" i="1" l="1"/>
  <c r="E22" i="1" s="1"/>
  <c r="D2" i="1" s="1"/>
</calcChain>
</file>

<file path=xl/sharedStrings.xml><?xml version="1.0" encoding="utf-8"?>
<sst xmlns="http://schemas.openxmlformats.org/spreadsheetml/2006/main" count="321" uniqueCount="149">
  <si>
    <t xml:space="preserve">ЗАТВЕРДЖЕНО Наказ Міністерства фінансів України
28 січня 2002 року № 57(у редакції наказу Міністерства фінансів України
від 04 грудня 2015 року № 1118) 
</t>
  </si>
  <si>
    <t xml:space="preserve">Затверджений в сумі </t>
  </si>
  <si>
    <t>грн.</t>
  </si>
  <si>
    <t>пятсот чотири мільйонишістсот пятдесят дві тисячі двісті дві  грн.</t>
  </si>
  <si>
    <t>(сума словами і цифрами)</t>
  </si>
  <si>
    <t>Заступник Міністра</t>
  </si>
  <si>
    <t>С.В.Даниленко</t>
  </si>
  <si>
    <t>(підпис)</t>
  </si>
  <si>
    <t>(ініціали і прізвище)</t>
  </si>
  <si>
    <t>"       "               2019    р.</t>
  </si>
  <si>
    <t>М.П.</t>
  </si>
  <si>
    <t>(число,місяць,рік)</t>
  </si>
  <si>
    <t xml:space="preserve">   КОШТОРИС на    2019 р.</t>
  </si>
  <si>
    <t xml:space="preserve"> 02071180  Національний технічний університет "Харківський політехнічний інститут"  м.Харків</t>
  </si>
  <si>
    <t>м.Харків</t>
  </si>
  <si>
    <r>
      <t>вид бюджету</t>
    </r>
    <r>
      <rPr>
        <b/>
        <sz val="10"/>
        <rFont val="Times New Roman"/>
        <family val="1"/>
        <charset val="204"/>
      </rPr>
      <t xml:space="preserve">                                     </t>
    </r>
    <r>
      <rPr>
        <b/>
        <u/>
        <sz val="10"/>
        <rFont val="Times New Roman"/>
        <family val="1"/>
        <charset val="204"/>
      </rPr>
      <t xml:space="preserve"> </t>
    </r>
    <r>
      <rPr>
        <b/>
        <u/>
        <sz val="11"/>
        <rFont val="Arial"/>
        <family val="2"/>
        <charset val="204"/>
      </rPr>
      <t xml:space="preserve"> Державний</t>
    </r>
  </si>
  <si>
    <r>
      <t>код та назва відомчої класифікації видатків та кредитування  бюджет</t>
    </r>
    <r>
      <rPr>
        <b/>
        <sz val="9"/>
        <rFont val="Times New Roman"/>
        <family val="1"/>
        <charset val="204"/>
      </rPr>
      <t xml:space="preserve">у  220 Міністерство освіти і науки України  </t>
    </r>
  </si>
  <si>
    <r>
      <t>код та назва програмної класифікаціїї видатків та кредитування державного бюджету</t>
    </r>
    <r>
      <rPr>
        <b/>
        <sz val="9"/>
        <rFont val="Times New Roman"/>
        <family val="1"/>
        <charset val="204"/>
      </rPr>
      <t xml:space="preserve">  </t>
    </r>
    <r>
      <rPr>
        <b/>
        <u/>
        <sz val="9"/>
        <rFont val="Times New Roman"/>
        <family val="1"/>
        <charset val="204"/>
      </rPr>
      <t xml:space="preserve">2201160 </t>
    </r>
    <r>
      <rPr>
        <b/>
        <u/>
        <sz val="8"/>
        <rFont val="Times New Roman"/>
        <family val="1"/>
        <charset val="204"/>
      </rPr>
      <t xml:space="preserve">Підготовка кадрів вищими </t>
    </r>
  </si>
  <si>
    <t xml:space="preserve"> навчальними закладами ІІІ і ІV рівнів акредитації та забезпечення діяльності їх баз практики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</si>
  <si>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______________)      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</si>
  <si>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</si>
  <si>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</si>
  <si>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</si>
  <si>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</si>
  <si>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</si>
  <si>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</si>
  <si>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</si>
  <si>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</si>
  <si>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</si>
  <si>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</si>
  <si>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</si>
  <si>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надходження від плати за послуги ,що  надаються бюджетними установами згідно із законодавством</t>
  </si>
  <si>
    <t xml:space="preserve">    Плата за послуги ,що надаються бюджетними установами згідно з їх основною діяльністю</t>
  </si>
  <si>
    <t xml:space="preserve">  Надходження бюджетних установ від додаткової (господарської)діяльності</t>
  </si>
  <si>
    <t xml:space="preserve">  Плата за оренду майна бюджетних установ</t>
  </si>
  <si>
    <t>Надходження бюджетних установ від реалізації в установленому порядку майна(крім нерухомого майна)</t>
  </si>
  <si>
    <t>інші джерела власних надходжень бюджетних установ</t>
  </si>
  <si>
    <t>Благодійні внески,гранти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</si>
  <si>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</si>
  <si>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</si>
  <si>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 xml:space="preserve">-інші надходження </t>
  </si>
  <si>
    <t>-інші доходи</t>
  </si>
  <si>
    <t xml:space="preserve">Фінансування </t>
  </si>
  <si>
    <t>Фінансування за активними операціями</t>
  </si>
  <si>
    <t>на початок періоду</t>
  </si>
  <si>
    <t>- повернення кредитів до бюджету</t>
  </si>
  <si>
    <t>**</t>
  </si>
  <si>
    <t>ВИДАТКИ  ТА НАДАННЯ КРЕДИТІВ-Усього</t>
  </si>
  <si>
    <t>Ректор</t>
  </si>
  <si>
    <t>Є.І.Сокол</t>
  </si>
  <si>
    <t xml:space="preserve">                             Начальник планово-фінансового відділу</t>
  </si>
  <si>
    <t>Н.М.Горбатенко</t>
  </si>
  <si>
    <t>"         "                          2019 р.</t>
  </si>
  <si>
    <t xml:space="preserve">ЗАТВЕРДЖЕНО Наказ Міністерства фінансів України 28 січня 2002 року № 57 (у редакції наказу Міністерства фінансів України від 04 грудня 2015 року № 1118) 
</t>
  </si>
  <si>
    <t>двадцять девять мільйонів девятсот шістдесят три тисячітриста пятдесят грн.</t>
  </si>
  <si>
    <t xml:space="preserve">Заступник міністра </t>
  </si>
  <si>
    <t>М.В.Стріха</t>
  </si>
  <si>
    <t>"      "             2019    р.</t>
  </si>
  <si>
    <t xml:space="preserve">   КОШТОРИС на   2019 р.</t>
  </si>
  <si>
    <r>
      <t>вид бюджету</t>
    </r>
    <r>
      <rPr>
        <b/>
        <sz val="10"/>
        <rFont val="Times New Roman"/>
        <family val="1"/>
        <charset val="204"/>
      </rPr>
      <t xml:space="preserve">                                     </t>
    </r>
    <r>
      <rPr>
        <b/>
        <u/>
        <sz val="10"/>
        <rFont val="Times New Roman"/>
        <family val="1"/>
        <charset val="204"/>
      </rPr>
      <t xml:space="preserve"> </t>
    </r>
    <r>
      <rPr>
        <b/>
        <u/>
        <sz val="9"/>
        <rFont val="Arial"/>
        <family val="2"/>
        <charset val="204"/>
      </rPr>
      <t xml:space="preserve"> Державний</t>
    </r>
  </si>
  <si>
    <t>код та назва програмної класифікаціїї видатків та кредитування державного бюджету  2201040 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розвитку наукової інфраструктури, наукових об'єктів, що становлять національне надбання</t>
  </si>
  <si>
    <r>
      <t xml:space="preserve">  </t>
    </r>
    <r>
      <rPr>
        <sz val="8"/>
        <rFont val="Times New Roman"/>
        <family val="1"/>
        <charset val="204"/>
      </rPr>
      <t>Надходження бюджетних установ від додаткової (господарської)діяльності</t>
    </r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</si>
  <si>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
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</si>
  <si>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</si>
  <si>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</si>
  <si>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</si>
  <si>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</si>
  <si>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</si>
  <si>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</si>
  <si>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</si>
  <si>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</si>
  <si>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</si>
  <si>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</si>
  <si>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</si>
  <si>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</si>
  <si>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</si>
  <si>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</si>
  <si>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</si>
  <si>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</si>
  <si>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</si>
  <si>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</si>
  <si>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</si>
  <si>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 xml:space="preserve">Оплата енергосервісу </t>
  </si>
  <si>
    <t>Дослідження і розробки, окремі заходи по реалізації державних (регіональних) програм  </t>
  </si>
  <si>
    <t>Дослідження і розробки, окремі заходи розвитку по реалізації державних (регіональних) програм  </t>
  </si>
  <si>
    <t>Окремі заходи по реалізації державних (регіональних) програм, не віднесені до заходів розвитку </t>
  </si>
  <si>
    <t>Обслуговування боргових зобов'язань</t>
  </si>
  <si>
    <t>Обслуговування внутрішніх боргових зобов’язань</t>
  </si>
  <si>
    <t>Обслуговування зовнішніх боргових зобов’язань</t>
  </si>
  <si>
    <r>
      <t>Поточні трансферти</t>
    </r>
    <r>
      <rPr>
        <i/>
        <sz val="8"/>
        <color indexed="8"/>
        <rFont val="Times New Roman"/>
        <family val="1"/>
        <charset val="204"/>
      </rPr>
      <t> </t>
    </r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</si>
  <si>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</si>
  <si>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 </t>
  </si>
  <si>
    <t>Поточні трансферти урядам іноземних держав  та міжнародним організаціям</t>
  </si>
  <si>
    <t>Соціальне забезпечення </t>
  </si>
  <si>
    <t>Виплата пенсій і допомоги </t>
  </si>
  <si>
    <t>Стипендії </t>
  </si>
  <si>
    <t>Інші виплати населенню </t>
  </si>
  <si>
    <t>Інші поточні видатки</t>
  </si>
  <si>
    <r>
      <t>Капітальні видатки</t>
    </r>
    <r>
      <rPr>
        <sz val="8"/>
        <color indexed="8"/>
        <rFont val="Times New Roman"/>
        <family val="1"/>
        <charset val="204"/>
      </rPr>
      <t> </t>
    </r>
  </si>
  <si>
    <r>
      <t>Придбання основного капіталу</t>
    </r>
    <r>
      <rPr>
        <sz val="8"/>
        <color indexed="8"/>
        <rFont val="Times New Roman"/>
        <family val="1"/>
        <charset val="204"/>
      </rPr>
      <t> </t>
    </r>
  </si>
  <si>
    <t>Придбання обладнання і предметів довгострокового користування </t>
  </si>
  <si>
    <t>Капітальне будівництво (придбання) </t>
  </si>
  <si>
    <t>Капітальне будівництво (придбання) житла </t>
  </si>
  <si>
    <t>Капітальне будівництво (придбання) інших об’єктів </t>
  </si>
  <si>
    <t>Капітальний ремонт </t>
  </si>
  <si>
    <t>Капітальний ремонт житлового фонду (приміщень)</t>
  </si>
  <si>
    <t>Капітальний ремонт інших об'єктів </t>
  </si>
  <si>
    <t>Реконструкція та реставрація </t>
  </si>
  <si>
    <t>Реконструкція житлового фонду (приміщень)</t>
  </si>
  <si>
    <t>Реконструкція та реставрація інших об'єктів </t>
  </si>
  <si>
    <t>Реставрація пам'яток культури, історії та архітектури </t>
  </si>
  <si>
    <t>Створення державних запасів і резервів </t>
  </si>
  <si>
    <t>Придбання землі та нематеріальних активів  </t>
  </si>
  <si>
    <r>
      <t>Капітальні трансферти</t>
    </r>
    <r>
      <rPr>
        <sz val="8"/>
        <color indexed="8"/>
        <rFont val="Times New Roman"/>
        <family val="1"/>
        <charset val="204"/>
      </rPr>
      <t> </t>
    </r>
  </si>
  <si>
    <t>Капітальні трансферти підприємствам (установам, організаціям) </t>
  </si>
  <si>
    <t>Капітальні трансферти органам державного управління інших рівнів </t>
  </si>
  <si>
    <t>Капітальні трансферти урядам  іноземних держав та міжнародним організаціям</t>
  </si>
  <si>
    <t>Капітальні трансферти населенню </t>
  </si>
  <si>
    <r>
      <t>Надання внутрішніх кредитів</t>
    </r>
    <r>
      <rPr>
        <sz val="8"/>
        <color indexed="8"/>
        <rFont val="Times New Roman"/>
        <family val="1"/>
        <charset val="204"/>
      </rPr>
      <t> </t>
    </r>
  </si>
  <si>
    <t>Надання кредитів органам державного управління інших рівнів </t>
  </si>
  <si>
    <t>Надання кредитів підприємствам, установам, організаціям </t>
  </si>
  <si>
    <t>Надання інших внутрішніх кредитів </t>
  </si>
  <si>
    <r>
      <t xml:space="preserve">        Надання зовнішніх кредитів</t>
    </r>
    <r>
      <rPr>
        <sz val="8"/>
        <color indexed="8"/>
        <rFont val="Times New Roman"/>
        <family val="1"/>
        <charset val="204"/>
      </rPr>
      <t> </t>
    </r>
  </si>
  <si>
    <r>
      <t>Нерозподілені видатки</t>
    </r>
    <r>
      <rPr>
        <sz val="8"/>
        <color indexed="8"/>
        <rFont val="Times New Roman"/>
        <family val="1"/>
        <charset val="204"/>
      </rPr>
      <t> </t>
    </r>
  </si>
  <si>
    <t>9000 </t>
  </si>
  <si>
    <t xml:space="preserve">                             Ректор</t>
  </si>
  <si>
    <t>"      "         2019  р.</t>
  </si>
  <si>
    <t>пятдесят  мільйонів вісімсот двадцять тисяч шістдесят грн.</t>
  </si>
  <si>
    <t>Заступник міністра</t>
  </si>
  <si>
    <t>"         "                   2019    р.</t>
  </si>
  <si>
    <r>
      <t>код та назва програмної класифікаціїї видатків та кредитування державного бюджету</t>
    </r>
    <r>
      <rPr>
        <b/>
        <sz val="9"/>
        <rFont val="Times New Roman"/>
        <family val="1"/>
        <charset val="204"/>
      </rPr>
      <t xml:space="preserve">  </t>
    </r>
    <r>
      <rPr>
        <b/>
        <u/>
        <sz val="9"/>
        <rFont val="Times New Roman"/>
        <family val="1"/>
        <charset val="204"/>
      </rPr>
      <t>2201190 Виплата академічних стипендій студентам (курсантам) вищих навчальних закладів</t>
    </r>
  </si>
  <si>
    <t xml:space="preserve">Оплата праці  </t>
  </si>
  <si>
    <t xml:space="preserve">         Заробітна плата</t>
  </si>
  <si>
    <t xml:space="preserve">         Грошове  забезпечення військовослужбовців         </t>
  </si>
  <si>
    <t>Медикаменти та перев'язувальні матеріали </t>
  </si>
  <si>
    <t>Продукти харчування </t>
  </si>
  <si>
    <t>Видатки на відрядження </t>
  </si>
  <si>
    <t>Оплата комунальних послуг та енергоносіїв </t>
  </si>
  <si>
    <t>Оплата теплопостачання </t>
  </si>
  <si>
    <t>Оплата водопостачання та водовідведення </t>
  </si>
  <si>
    <t>Оплата електроенергії  </t>
  </si>
  <si>
    <t>Оплата природного газу </t>
  </si>
  <si>
    <r>
      <t>Поточні трансферти</t>
    </r>
    <r>
      <rPr>
        <i/>
        <sz val="9"/>
        <color indexed="8"/>
        <rFont val="Times New Roman"/>
        <family val="1"/>
        <charset val="204"/>
      </rPr>
      <t> </t>
    </r>
  </si>
  <si>
    <r>
      <t>Капітальні видатки</t>
    </r>
    <r>
      <rPr>
        <sz val="9"/>
        <color indexed="8"/>
        <rFont val="Times New Roman"/>
        <family val="1"/>
        <charset val="204"/>
      </rPr>
      <t> </t>
    </r>
  </si>
  <si>
    <r>
      <t>Придбання основного капіталу</t>
    </r>
    <r>
      <rPr>
        <sz val="9"/>
        <color indexed="8"/>
        <rFont val="Times New Roman"/>
        <family val="1"/>
        <charset val="204"/>
      </rPr>
      <t> </t>
    </r>
  </si>
  <si>
    <r>
      <t>Капітальні трансферти</t>
    </r>
    <r>
      <rPr>
        <sz val="9"/>
        <color indexed="8"/>
        <rFont val="Times New Roman"/>
        <family val="1"/>
        <charset val="204"/>
      </rPr>
      <t> </t>
    </r>
  </si>
  <si>
    <r>
      <t>Надання внутрішніх кредитів</t>
    </r>
    <r>
      <rPr>
        <sz val="9"/>
        <color indexed="8"/>
        <rFont val="Times New Roman"/>
        <family val="1"/>
        <charset val="204"/>
      </rPr>
      <t> </t>
    </r>
  </si>
  <si>
    <r>
      <t xml:space="preserve">        Надання зовнішніх кредитів</t>
    </r>
    <r>
      <rPr>
        <sz val="9"/>
        <color indexed="8"/>
        <rFont val="Times New Roman"/>
        <family val="1"/>
        <charset val="204"/>
      </rPr>
      <t> </t>
    </r>
  </si>
  <si>
    <r>
      <t>Нерозподілені видатки</t>
    </r>
    <r>
      <rPr>
        <sz val="9"/>
        <color indexed="8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</si>
</sst>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60">
    <font>
      <sz val="10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u/>
      <sz val="8"/>
      <name val="CG Times"/>
      <family val="1"/>
    </font>
    <font>
      <b/>
      <sz val="8"/>
      <name val="Arial Cyr"/>
      <charset val="204"/>
    </font>
    <font>
      <b/>
      <sz val="8"/>
      <name val="Arial"/>
      <family val="2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color indexed="63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Arial Cyr"/>
      <charset val="204"/>
    </font>
    <font>
      <sz val="9"/>
      <name val="Arial Cyr"/>
      <charset val="204"/>
    </font>
    <font>
      <b/>
      <sz val="8"/>
      <name val="Times New Roman Cyr"/>
      <family val="1"/>
      <charset val="204"/>
    </font>
    <font>
      <b/>
      <sz val="9"/>
      <name val="Arial Cyr"/>
      <charset val="204"/>
    </font>
    <font>
      <b/>
      <sz val="9"/>
      <color indexed="8"/>
      <name val="Times New Roman Cyr"/>
      <charset val="204"/>
    </font>
    <font>
      <b/>
      <sz val="9"/>
      <name val="Times New Roman Cyr"/>
      <charset val="204"/>
    </font>
    <font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0"/>
      <name val="Arial Cyr"/>
      <charset val="204"/>
    </font>
    <font>
      <i/>
      <sz val="9"/>
      <color indexed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Arial Cyr"/>
      <charset val="204"/>
    </font>
    <font>
      <b/>
      <sz val="9"/>
      <name val="Times New Roman Cyr"/>
      <family val="1"/>
      <charset val="204"/>
    </font>
    <font>
      <u/>
      <sz val="10"/>
      <name val="Arial Cyr"/>
      <charset val="204"/>
    </font>
    <font>
      <sz val="6"/>
      <name val="Arial Cyr"/>
      <charset val="204"/>
    </font>
    <font>
      <b/>
      <u/>
      <sz val="9"/>
      <name val="Arial"/>
      <family val="2"/>
      <charset val="204"/>
    </font>
    <font>
      <b/>
      <sz val="7"/>
      <name val="Arial Cyr"/>
      <charset val="204"/>
    </font>
    <font>
      <sz val="8"/>
      <name val="Times New Roman"/>
      <family val="1"/>
      <charset val="204"/>
    </font>
    <font>
      <b/>
      <i/>
      <sz val="8"/>
      <name val="Times New Roman Cyr"/>
      <charset val="204"/>
    </font>
    <font>
      <b/>
      <i/>
      <sz val="9"/>
      <name val="Times New Roman"/>
      <family val="1"/>
      <charset val="204"/>
    </font>
    <font>
      <b/>
      <i/>
      <sz val="8"/>
      <name val="Arial Cyr"/>
      <charset val="204"/>
    </font>
    <font>
      <sz val="8"/>
      <name val="Times New Roman Cyr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 Cyr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1" xfId="1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Border="1"/>
    <xf numFmtId="0" fontId="1" fillId="0" borderId="3" xfId="0" applyFont="1" applyFill="1" applyBorder="1"/>
    <xf numFmtId="0" fontId="0" fillId="0" borderId="3" xfId="0" applyBorder="1"/>
    <xf numFmtId="0" fontId="4" fillId="0" borderId="0" xfId="0" applyFont="1" applyFill="1" applyBorder="1" applyAlignment="1">
      <alignment horizontal="justify"/>
    </xf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16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0" fontId="18" fillId="0" borderId="5" xfId="0" applyFont="1" applyBorder="1" applyAlignment="1">
      <alignment wrapText="1"/>
    </xf>
    <xf numFmtId="0" fontId="19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justify" wrapText="1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5" xfId="0" applyFont="1" applyBorder="1" applyAlignment="1">
      <alignment horizontal="justify" wrapText="1"/>
    </xf>
    <xf numFmtId="164" fontId="3" fillId="0" borderId="4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1" fillId="0" borderId="4" xfId="0" applyFont="1" applyBorder="1" applyAlignment="1">
      <alignment horizontal="justify" wrapText="1"/>
    </xf>
    <xf numFmtId="0" fontId="19" fillId="0" borderId="9" xfId="0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justify" wrapText="1"/>
    </xf>
    <xf numFmtId="0" fontId="12" fillId="0" borderId="5" xfId="0" applyFont="1" applyBorder="1" applyAlignment="1">
      <alignment horizontal="left" wrapText="1"/>
    </xf>
    <xf numFmtId="0" fontId="0" fillId="0" borderId="4" xfId="0" applyBorder="1"/>
    <xf numFmtId="0" fontId="19" fillId="0" borderId="0" xfId="0" applyFont="1"/>
    <xf numFmtId="0" fontId="22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 wrapText="1"/>
    </xf>
    <xf numFmtId="0" fontId="23" fillId="0" borderId="6" xfId="0" applyFont="1" applyBorder="1" applyAlignment="1">
      <alignment horizontal="center"/>
    </xf>
    <xf numFmtId="49" fontId="21" fillId="0" borderId="5" xfId="0" applyNumberFormat="1" applyFont="1" applyBorder="1" applyAlignment="1">
      <alignment horizontal="left" wrapText="1"/>
    </xf>
    <xf numFmtId="0" fontId="2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10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2" fontId="25" fillId="0" borderId="4" xfId="0" applyNumberFormat="1" applyFont="1" applyBorder="1" applyAlignment="1">
      <alignment horizontal="center"/>
    </xf>
    <xf numFmtId="0" fontId="26" fillId="0" borderId="4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center" vertical="top"/>
    </xf>
    <xf numFmtId="0" fontId="28" fillId="0" borderId="4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center" vertical="top"/>
    </xf>
    <xf numFmtId="0" fontId="30" fillId="0" borderId="4" xfId="0" applyFont="1" applyBorder="1" applyAlignment="1">
      <alignment horizontal="center"/>
    </xf>
    <xf numFmtId="0" fontId="31" fillId="0" borderId="4" xfId="0" applyFont="1" applyFill="1" applyBorder="1" applyAlignment="1">
      <alignment horizontal="left" wrapText="1"/>
    </xf>
    <xf numFmtId="0" fontId="32" fillId="0" borderId="4" xfId="0" applyFont="1" applyFill="1" applyBorder="1" applyAlignment="1">
      <alignment horizontal="center" vertical="top"/>
    </xf>
    <xf numFmtId="2" fontId="30" fillId="0" borderId="4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4" fillId="0" borderId="4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center" vertical="top"/>
    </xf>
    <xf numFmtId="0" fontId="29" fillId="0" borderId="4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left" vertical="top" wrapText="1"/>
    </xf>
    <xf numFmtId="0" fontId="1" fillId="0" borderId="0" xfId="0" applyFont="1"/>
    <xf numFmtId="0" fontId="35" fillId="0" borderId="0" xfId="0" applyFont="1" applyBorder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left" vertical="justify" wrapText="1"/>
    </xf>
    <xf numFmtId="0" fontId="36" fillId="0" borderId="0" xfId="0" applyFont="1" applyAlignment="1">
      <alignment horizontal="left" vertical="justify"/>
    </xf>
    <xf numFmtId="165" fontId="23" fillId="0" borderId="1" xfId="1" applyNumberFormat="1" applyFont="1" applyBorder="1"/>
    <xf numFmtId="0" fontId="2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3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justify"/>
    </xf>
    <xf numFmtId="0" fontId="3" fillId="0" borderId="0" xfId="0" applyFont="1"/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3" fillId="0" borderId="4" xfId="0" applyNumberFormat="1" applyFont="1" applyBorder="1" applyAlignment="1">
      <alignment horizontal="center"/>
    </xf>
    <xf numFmtId="0" fontId="21" fillId="0" borderId="5" xfId="0" applyFont="1" applyBorder="1" applyAlignment="1">
      <alignment wrapText="1"/>
    </xf>
    <xf numFmtId="0" fontId="39" fillId="0" borderId="5" xfId="0" applyFont="1" applyBorder="1" applyAlignment="1">
      <alignment horizontal="justify" wrapText="1"/>
    </xf>
    <xf numFmtId="0" fontId="19" fillId="0" borderId="5" xfId="0" applyFont="1" applyBorder="1" applyAlignment="1">
      <alignment horizontal="justify" wrapText="1"/>
    </xf>
    <xf numFmtId="0" fontId="21" fillId="0" borderId="5" xfId="0" applyFont="1" applyBorder="1" applyAlignment="1">
      <alignment horizontal="justify" wrapText="1"/>
    </xf>
    <xf numFmtId="165" fontId="0" fillId="0" borderId="4" xfId="1" applyNumberFormat="1" applyFont="1" applyBorder="1" applyAlignment="1">
      <alignment horizontal="center"/>
    </xf>
    <xf numFmtId="0" fontId="39" fillId="0" borderId="4" xfId="0" applyFont="1" applyBorder="1" applyAlignment="1">
      <alignment wrapText="1"/>
    </xf>
    <xf numFmtId="0" fontId="39" fillId="0" borderId="4" xfId="0" applyFont="1" applyBorder="1" applyAlignment="1">
      <alignment vertical="justify" wrapText="1"/>
    </xf>
    <xf numFmtId="49" fontId="21" fillId="0" borderId="5" xfId="0" applyNumberFormat="1" applyFont="1" applyBorder="1" applyAlignment="1">
      <alignment horizontal="justify" wrapText="1"/>
    </xf>
    <xf numFmtId="49" fontId="21" fillId="0" borderId="11" xfId="0" applyNumberFormat="1" applyFont="1" applyBorder="1" applyAlignment="1">
      <alignment horizontal="left" wrapText="1"/>
    </xf>
    <xf numFmtId="0" fontId="23" fillId="0" borderId="5" xfId="0" applyFont="1" applyBorder="1" applyAlignment="1">
      <alignment horizontal="center"/>
    </xf>
    <xf numFmtId="0" fontId="24" fillId="0" borderId="4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24" fillId="0" borderId="4" xfId="0" applyFont="1" applyFill="1" applyBorder="1" applyAlignment="1">
      <alignment horizontal="left" wrapText="1"/>
    </xf>
    <xf numFmtId="0" fontId="40" fillId="0" borderId="4" xfId="0" applyFont="1" applyFill="1" applyBorder="1" applyAlignment="1">
      <alignment wrapText="1"/>
    </xf>
    <xf numFmtId="0" fontId="41" fillId="0" borderId="5" xfId="0" applyFont="1" applyBorder="1" applyAlignment="1">
      <alignment horizontal="center" wrapText="1"/>
    </xf>
    <xf numFmtId="0" fontId="42" fillId="0" borderId="4" xfId="0" applyFont="1" applyBorder="1" applyAlignment="1">
      <alignment horizontal="center"/>
    </xf>
    <xf numFmtId="0" fontId="43" fillId="0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44" fillId="0" borderId="12" xfId="0" applyFont="1" applyBorder="1" applyAlignment="1">
      <alignment wrapText="1"/>
    </xf>
    <xf numFmtId="0" fontId="45" fillId="0" borderId="12" xfId="0" applyFont="1" applyBorder="1" applyAlignment="1">
      <alignment wrapText="1"/>
    </xf>
    <xf numFmtId="0" fontId="46" fillId="0" borderId="12" xfId="0" applyFont="1" applyBorder="1" applyAlignment="1">
      <alignment wrapText="1"/>
    </xf>
    <xf numFmtId="0" fontId="39" fillId="0" borderId="5" xfId="0" applyFont="1" applyBorder="1" applyAlignment="1">
      <alignment horizontal="center" wrapText="1"/>
    </xf>
    <xf numFmtId="0" fontId="47" fillId="0" borderId="12" xfId="0" applyFont="1" applyBorder="1" applyAlignment="1">
      <alignment wrapText="1"/>
    </xf>
    <xf numFmtId="0" fontId="48" fillId="0" borderId="5" xfId="0" applyFont="1" applyBorder="1" applyAlignment="1">
      <alignment horizontal="center" wrapText="1"/>
    </xf>
    <xf numFmtId="0" fontId="49" fillId="0" borderId="12" xfId="0" applyFont="1" applyBorder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0" fillId="0" borderId="12" xfId="0" applyFont="1" applyBorder="1" applyAlignment="1">
      <alignment wrapText="1"/>
    </xf>
    <xf numFmtId="0" fontId="39" fillId="0" borderId="7" xfId="0" applyFont="1" applyBorder="1" applyAlignment="1">
      <alignment horizontal="center" wrapText="1"/>
    </xf>
    <xf numFmtId="0" fontId="39" fillId="0" borderId="4" xfId="0" applyFont="1" applyBorder="1" applyAlignment="1">
      <alignment horizontal="center" vertical="top" wrapText="1"/>
    </xf>
    <xf numFmtId="0" fontId="4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1" fillId="0" borderId="11" xfId="0" applyFont="1" applyBorder="1" applyAlignment="1">
      <alignment horizontal="center" wrapText="1"/>
    </xf>
    <xf numFmtId="0" fontId="52" fillId="0" borderId="4" xfId="0" applyFont="1" applyBorder="1" applyAlignment="1">
      <alignment horizontal="center"/>
    </xf>
    <xf numFmtId="0" fontId="46" fillId="0" borderId="12" xfId="0" applyFont="1" applyBorder="1" applyAlignment="1">
      <alignment horizontal="left" wrapText="1"/>
    </xf>
    <xf numFmtId="0" fontId="51" fillId="0" borderId="5" xfId="0" applyFont="1" applyBorder="1" applyAlignment="1">
      <alignment horizontal="center" wrapText="1"/>
    </xf>
    <xf numFmtId="0" fontId="50" fillId="0" borderId="12" xfId="0" applyFont="1" applyBorder="1" applyAlignment="1">
      <alignment horizontal="left" wrapText="1"/>
    </xf>
    <xf numFmtId="0" fontId="47" fillId="0" borderId="12" xfId="0" applyFont="1" applyBorder="1" applyAlignment="1">
      <alignment horizontal="left" wrapText="1"/>
    </xf>
    <xf numFmtId="0" fontId="53" fillId="0" borderId="4" xfId="0" applyFont="1" applyBorder="1" applyAlignment="1">
      <alignment vertical="center" wrapText="1"/>
    </xf>
    <xf numFmtId="0" fontId="54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55" fillId="0" borderId="4" xfId="0" applyFont="1" applyFill="1" applyBorder="1" applyAlignment="1">
      <alignment wrapText="1"/>
    </xf>
    <xf numFmtId="0" fontId="56" fillId="0" borderId="12" xfId="0" applyFont="1" applyBorder="1" applyAlignment="1">
      <alignment wrapText="1"/>
    </xf>
    <xf numFmtId="0" fontId="12" fillId="0" borderId="13" xfId="0" applyFont="1" applyBorder="1" applyAlignment="1">
      <alignment horizontal="center" wrapText="1"/>
    </xf>
    <xf numFmtId="0" fontId="57" fillId="0" borderId="12" xfId="0" applyFont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19" fillId="0" borderId="4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wrapText="1"/>
    </xf>
    <xf numFmtId="0" fontId="44" fillId="0" borderId="12" xfId="0" applyFont="1" applyBorder="1" applyAlignment="1">
      <alignment horizontal="left" wrapText="1"/>
    </xf>
    <xf numFmtId="0" fontId="21" fillId="0" borderId="5" xfId="0" applyFont="1" applyBorder="1" applyAlignment="1">
      <alignment horizontal="center" wrapText="1"/>
    </xf>
    <xf numFmtId="0" fontId="57" fillId="0" borderId="12" xfId="0" applyFont="1" applyBorder="1" applyAlignment="1">
      <alignment horizontal="left" wrapText="1"/>
    </xf>
    <xf numFmtId="0" fontId="58" fillId="0" borderId="14" xfId="0" applyFont="1" applyBorder="1" applyAlignment="1">
      <alignment vertical="center" wrapText="1"/>
    </xf>
    <xf numFmtId="0" fontId="59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2" fontId="5" fillId="0" borderId="5" xfId="0" applyNumberFormat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2" fontId="30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likova\Downloads\Koshtoris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идникКВК(месн)"/>
      <sheetName val="ДовидникКПК"/>
      <sheetName val="ДовидникКФК"/>
      <sheetName val="ДовидникКВК(ГОС)"/>
      <sheetName val="КПКВМБ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2000</v>
          </cell>
          <cell r="B1" t="str">
            <v>Поточні видатки</v>
          </cell>
        </row>
        <row r="2">
          <cell r="A2">
            <v>2100</v>
          </cell>
          <cell r="B2" t="str">
            <v>Оплата праці і нарахування на заробітну плату</v>
          </cell>
        </row>
        <row r="3">
          <cell r="A3">
            <v>2110</v>
          </cell>
          <cell r="B3" t="str">
            <v>Оплата праці</v>
          </cell>
        </row>
        <row r="4">
          <cell r="A4">
            <v>2111</v>
          </cell>
          <cell r="B4" t="str">
            <v>Заробітна плата</v>
          </cell>
        </row>
        <row r="5">
          <cell r="A5">
            <v>2112</v>
          </cell>
          <cell r="B5" t="str">
            <v>Грошове забезпечення військовослужбовців</v>
          </cell>
        </row>
        <row r="6">
          <cell r="A6">
            <v>2120</v>
          </cell>
          <cell r="B6" t="str">
            <v>Нарахування на оплату праці</v>
          </cell>
        </row>
        <row r="7">
          <cell r="A7">
            <v>2200</v>
          </cell>
          <cell r="B7" t="str">
            <v>Використання товарів і послуг</v>
          </cell>
        </row>
        <row r="8">
          <cell r="A8">
            <v>2210</v>
          </cell>
          <cell r="B8" t="str">
            <v>Предмети, матеріали, обладнання та інвентар</v>
          </cell>
        </row>
        <row r="9">
          <cell r="A9">
            <v>2220</v>
          </cell>
          <cell r="B9" t="str">
            <v>Медикаменти та перев'язувальні матеріали</v>
          </cell>
        </row>
        <row r="10">
          <cell r="A10">
            <v>2230</v>
          </cell>
          <cell r="B10" t="str">
            <v>Продукти харчування</v>
          </cell>
        </row>
        <row r="11">
          <cell r="A11">
            <v>2240</v>
          </cell>
          <cell r="B11" t="str">
            <v>Оплата послуг (крім комунальних)</v>
          </cell>
        </row>
        <row r="12">
          <cell r="A12">
            <v>2250</v>
          </cell>
          <cell r="B12" t="str">
            <v>Видатки на відрядження</v>
          </cell>
        </row>
        <row r="13">
          <cell r="A13">
            <v>2260</v>
          </cell>
          <cell r="B13" t="str">
            <v>Видатки та заходи спеціального призначення</v>
          </cell>
        </row>
        <row r="14">
          <cell r="A14">
            <v>2270</v>
          </cell>
          <cell r="B14" t="str">
            <v>Оплата комунальних послуг та енергоносіїв</v>
          </cell>
        </row>
        <row r="15">
          <cell r="A15">
            <v>2271</v>
          </cell>
          <cell r="B15" t="str">
            <v>Оплата теплопостачання</v>
          </cell>
        </row>
        <row r="16">
          <cell r="A16">
            <v>2272</v>
          </cell>
          <cell r="B16" t="str">
            <v>Оплата водопостачання та водовідведення</v>
          </cell>
        </row>
        <row r="17">
          <cell r="A17">
            <v>2273</v>
          </cell>
          <cell r="B17" t="str">
            <v>Оплата електроенергії</v>
          </cell>
        </row>
        <row r="18">
          <cell r="A18">
            <v>2274</v>
          </cell>
          <cell r="B18" t="str">
            <v>Оплата природного газу</v>
          </cell>
        </row>
        <row r="19">
          <cell r="A19">
            <v>2275</v>
          </cell>
          <cell r="B19" t="str">
            <v>Оплата інших енергоносіїв та інших комунальних послуг</v>
          </cell>
        </row>
        <row r="20">
          <cell r="A20">
            <v>2276</v>
          </cell>
          <cell r="B20" t="str">
            <v xml:space="preserve">Оплата енергосервісу </v>
          </cell>
        </row>
        <row r="21">
          <cell r="A21">
            <v>2280</v>
          </cell>
          <cell r="B21" t="str">
            <v>Дослідження і розробки, окремі заходи по реалізації державних (регіональних) програм</v>
          </cell>
        </row>
        <row r="22">
          <cell r="A22">
            <v>2281</v>
          </cell>
          <cell r="B22" t="str">
            <v>Дослідження і розробки, окремі заходи розвитку по реалізації державних (регіональних) програм</v>
          </cell>
        </row>
        <row r="23">
          <cell r="A23">
            <v>2282</v>
          </cell>
          <cell r="B23" t="str">
            <v>Окремі заходи по реалізації державних (регіональних) програм, не віднесені до заходів розвитку</v>
          </cell>
        </row>
        <row r="24">
          <cell r="A24">
            <v>2400</v>
          </cell>
          <cell r="B24" t="str">
            <v>Обслуговування боргових зобов'язань</v>
          </cell>
        </row>
        <row r="25">
          <cell r="A25">
            <v>2410</v>
          </cell>
          <cell r="B25" t="str">
            <v>Обслуговування внутрішніх боргових зобов'язань</v>
          </cell>
        </row>
        <row r="26">
          <cell r="A26">
            <v>2420</v>
          </cell>
          <cell r="B26" t="str">
            <v>Обслуговування зовнішніх боргових зобов'язань</v>
          </cell>
        </row>
        <row r="27">
          <cell r="A27">
            <v>2600</v>
          </cell>
          <cell r="B27" t="str">
            <v>Поточні трансферти</v>
          </cell>
        </row>
        <row r="28">
          <cell r="A28">
            <v>2610</v>
          </cell>
          <cell r="B28" t="str">
            <v>Субсидії та поточні трансферти підприємствам (установам, організаціям)</v>
          </cell>
        </row>
        <row r="29">
          <cell r="A29">
            <v>2620</v>
          </cell>
          <cell r="B29" t="str">
            <v>Поточні трансферти органам державного управління інших рівнів</v>
          </cell>
        </row>
        <row r="30">
          <cell r="A30">
            <v>2630</v>
          </cell>
          <cell r="B30" t="str">
            <v>Поточні трансферти урядам іноземних держав та міжнародним організаціям</v>
          </cell>
        </row>
        <row r="31">
          <cell r="A31">
            <v>2700</v>
          </cell>
          <cell r="B31" t="str">
            <v>Соціальне забезпечення</v>
          </cell>
        </row>
        <row r="32">
          <cell r="A32">
            <v>2710</v>
          </cell>
          <cell r="B32" t="str">
            <v>Виплата пенсій і допомоги</v>
          </cell>
        </row>
        <row r="33">
          <cell r="A33">
            <v>2720</v>
          </cell>
          <cell r="B33" t="str">
            <v>Стипендії</v>
          </cell>
        </row>
        <row r="34">
          <cell r="A34">
            <v>2730</v>
          </cell>
          <cell r="B34" t="str">
            <v>Інші виплати населенню</v>
          </cell>
        </row>
        <row r="35">
          <cell r="A35">
            <v>2800</v>
          </cell>
          <cell r="B35" t="str">
            <v>Інші поточні видатки</v>
          </cell>
        </row>
        <row r="36">
          <cell r="A36">
            <v>2900</v>
          </cell>
          <cell r="B36" t="str">
            <v>Позицію виключено</v>
          </cell>
        </row>
        <row r="37">
          <cell r="A37">
            <v>3000</v>
          </cell>
          <cell r="B37" t="str">
            <v>Капітальні видатки</v>
          </cell>
        </row>
        <row r="38">
          <cell r="A38">
            <v>3100</v>
          </cell>
          <cell r="B38" t="str">
            <v>Придбання основного капіталу</v>
          </cell>
        </row>
        <row r="39">
          <cell r="A39">
            <v>3110</v>
          </cell>
          <cell r="B39" t="str">
            <v>Придбання обладнання і предметів довгострокового користування</v>
          </cell>
        </row>
        <row r="40">
          <cell r="A40">
            <v>3120</v>
          </cell>
          <cell r="B40" t="str">
            <v>Капітальне будівництво (придбання)</v>
          </cell>
        </row>
        <row r="41">
          <cell r="A41">
            <v>3121</v>
          </cell>
          <cell r="B41" t="str">
            <v>Капітальне будівництво (придбання) житла</v>
          </cell>
        </row>
        <row r="42">
          <cell r="A42">
            <v>3122</v>
          </cell>
          <cell r="B42" t="str">
            <v>Капітальне будівництво (придбання) інших об'єктів</v>
          </cell>
        </row>
        <row r="43">
          <cell r="A43">
            <v>3130</v>
          </cell>
          <cell r="B43" t="str">
            <v>Капітальний ремонт</v>
          </cell>
        </row>
        <row r="44">
          <cell r="A44">
            <v>3131</v>
          </cell>
          <cell r="B44" t="str">
            <v>Капітальний ремонт житлового фонду (приміщень)</v>
          </cell>
        </row>
        <row r="45">
          <cell r="A45">
            <v>3132</v>
          </cell>
          <cell r="B45" t="str">
            <v>Капітальний ремонт інших об'єктів</v>
          </cell>
        </row>
        <row r="46">
          <cell r="A46">
            <v>3140</v>
          </cell>
          <cell r="B46" t="str">
            <v>Реконструкція та реставрація</v>
          </cell>
        </row>
        <row r="47">
          <cell r="A47">
            <v>3141</v>
          </cell>
          <cell r="B47" t="str">
            <v>Реконструкція житлового фонду (приміщень)</v>
          </cell>
        </row>
        <row r="48">
          <cell r="A48">
            <v>3142</v>
          </cell>
          <cell r="B48" t="str">
            <v>Реконструкція та реставрація інших об'єктів</v>
          </cell>
        </row>
        <row r="49">
          <cell r="A49">
            <v>3143</v>
          </cell>
          <cell r="B49" t="str">
            <v>Реставрація пам'яток культури, історії та архітектури</v>
          </cell>
        </row>
        <row r="50">
          <cell r="A50">
            <v>3150</v>
          </cell>
          <cell r="B50" t="str">
            <v>Створення державних запасів і резервів</v>
          </cell>
        </row>
        <row r="51">
          <cell r="A51">
            <v>3160</v>
          </cell>
          <cell r="B51" t="str">
            <v>Придбання землі та нематеріальних активів</v>
          </cell>
        </row>
        <row r="52">
          <cell r="A52">
            <v>3200</v>
          </cell>
          <cell r="B52" t="str">
            <v>Капітальні трансферти</v>
          </cell>
        </row>
        <row r="53">
          <cell r="A53">
            <v>3210</v>
          </cell>
          <cell r="B53" t="str">
            <v>Капітальні трансферти підприємствам (установам, організаціям)</v>
          </cell>
        </row>
        <row r="54">
          <cell r="A54">
            <v>3220</v>
          </cell>
          <cell r="B54" t="str">
            <v>Капітальні трансферти органам державного управління інших рівнів</v>
          </cell>
        </row>
        <row r="55">
          <cell r="A55">
            <v>3230</v>
          </cell>
          <cell r="B55" t="str">
            <v>Капітальні трансферти урядам іноземних держав та міжнародним організаціям</v>
          </cell>
        </row>
        <row r="56">
          <cell r="A56">
            <v>3240</v>
          </cell>
          <cell r="B56" t="str">
            <v>Капітальні трансферти населенню</v>
          </cell>
        </row>
        <row r="57">
          <cell r="A57">
            <v>9000</v>
          </cell>
          <cell r="B57" t="str">
            <v>Нерозподілені видатки</v>
          </cell>
        </row>
      </sheetData>
      <sheetData sheetId="13">
        <row r="1">
          <cell r="A1">
            <v>4000</v>
          </cell>
          <cell r="B1" t="str">
            <v>Кредитування </v>
          </cell>
        </row>
        <row r="2">
          <cell r="A2">
            <v>4100</v>
          </cell>
          <cell r="B2" t="str">
            <v>Внутрішнє кредитування </v>
          </cell>
        </row>
        <row r="3">
          <cell r="A3">
            <v>4110</v>
          </cell>
          <cell r="B3" t="str">
            <v>Надання внутрішніх кредитів </v>
          </cell>
        </row>
        <row r="4">
          <cell r="A4">
            <v>4111</v>
          </cell>
          <cell r="B4" t="str">
            <v>Надання кредитів органам державного управління інших рівнів </v>
          </cell>
        </row>
        <row r="5">
          <cell r="A5">
            <v>4112</v>
          </cell>
          <cell r="B5" t="str">
            <v>Надання кредитів підприємствам, установам, організаціям </v>
          </cell>
        </row>
        <row r="6">
          <cell r="A6">
            <v>4113</v>
          </cell>
          <cell r="B6" t="str">
            <v>Надання інших внутрішніх кредитів </v>
          </cell>
        </row>
        <row r="7">
          <cell r="A7">
            <v>4120</v>
          </cell>
          <cell r="B7" t="str">
            <v>Повернення внутрішніх кредитів </v>
          </cell>
        </row>
        <row r="8">
          <cell r="A8">
            <v>4121</v>
          </cell>
          <cell r="B8" t="str">
            <v>Повернення кредитів органами державного управління інших рівнів </v>
          </cell>
        </row>
        <row r="9">
          <cell r="A9">
            <v>4122</v>
          </cell>
          <cell r="B9" t="str">
            <v>Повернення кредитів підприємствами, установами, організаціями </v>
          </cell>
        </row>
        <row r="10">
          <cell r="A10">
            <v>4123</v>
          </cell>
          <cell r="B10" t="str">
            <v>Повернення інших внутрішніх кредитів </v>
          </cell>
        </row>
        <row r="11">
          <cell r="A11">
            <v>4200</v>
          </cell>
          <cell r="B11" t="str">
            <v>Зовнішнє кредитування </v>
          </cell>
        </row>
        <row r="12">
          <cell r="A12">
            <v>4210</v>
          </cell>
          <cell r="B12" t="str">
            <v>Надання зовнішніх кредитів </v>
          </cell>
        </row>
        <row r="13">
          <cell r="A13">
            <v>4220</v>
          </cell>
          <cell r="B13" t="str">
            <v>Повернення зовнішніх кредитів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N105"/>
  <sheetViews>
    <sheetView tabSelected="1" view="pageBreakPreview" topLeftCell="A71" zoomScaleNormal="100" workbookViewId="0">
      <selection activeCell="B95" sqref="B95"/>
    </sheetView>
  </sheetViews>
  <sheetFormatPr defaultRowHeight="13.2"/>
  <cols>
    <col min="1" max="1" width="47" customWidth="1"/>
    <col min="2" max="2" width="11" customWidth="1"/>
    <col min="3" max="3" width="13.109375" customWidth="1"/>
    <col min="4" max="4" width="14" customWidth="1"/>
    <col min="5" max="5" width="13.88671875" customWidth="1"/>
    <col min="6" max="6" width="8.88671875" style="9"/>
    <col min="7" max="7" width="10" style="9" bestFit="1" customWidth="1"/>
    <col min="8" max="14" width="8.88671875" style="9"/>
  </cols>
  <sheetData>
    <row r="1" spans="1:12" ht="29.25" customHeight="1">
      <c r="B1" s="1" t="s">
        <v>0</v>
      </c>
      <c r="C1" s="2"/>
      <c r="D1" s="2"/>
      <c r="E1" s="2"/>
    </row>
    <row r="2" spans="1:12">
      <c r="B2" t="s">
        <v>1</v>
      </c>
      <c r="D2" s="3">
        <f>E21</f>
        <v>50820060</v>
      </c>
      <c r="E2" s="4" t="s">
        <v>2</v>
      </c>
    </row>
    <row r="3" spans="1:12" ht="23.25" customHeight="1">
      <c r="B3" s="5" t="s">
        <v>127</v>
      </c>
      <c r="C3" s="5"/>
      <c r="D3" s="5"/>
      <c r="E3" s="5"/>
    </row>
    <row r="4" spans="1:12" ht="10.5" customHeight="1">
      <c r="B4" s="6" t="s">
        <v>4</v>
      </c>
      <c r="C4" s="6"/>
      <c r="D4" s="6"/>
      <c r="E4" s="6"/>
    </row>
    <row r="5" spans="1:12">
      <c r="B5" s="7"/>
      <c r="C5" t="s">
        <v>128</v>
      </c>
      <c r="D5" s="8"/>
      <c r="E5" s="8"/>
      <c r="L5" s="7"/>
    </row>
    <row r="6" spans="1:12" ht="13.5" customHeight="1">
      <c r="B6" s="7"/>
      <c r="C6" s="10"/>
      <c r="D6" s="11" t="s">
        <v>6</v>
      </c>
      <c r="E6" s="10"/>
      <c r="K6" s="7"/>
    </row>
    <row r="7" spans="1:12" ht="8.25" hidden="1" customHeight="1">
      <c r="B7" s="12" t="s">
        <v>7</v>
      </c>
      <c r="D7" s="12" t="s">
        <v>8</v>
      </c>
      <c r="E7" s="7"/>
    </row>
    <row r="8" spans="1:12" ht="13.5" customHeight="1">
      <c r="B8" s="13"/>
      <c r="C8" s="14" t="s">
        <v>129</v>
      </c>
      <c r="D8" s="14"/>
      <c r="E8" s="15" t="s">
        <v>10</v>
      </c>
      <c r="F8" s="7"/>
    </row>
    <row r="9" spans="1:12" ht="13.5" customHeight="1">
      <c r="A9" s="16"/>
      <c r="B9" s="17"/>
      <c r="C9" s="12" t="s">
        <v>11</v>
      </c>
      <c r="D9" s="7"/>
      <c r="E9" s="7"/>
    </row>
    <row r="10" spans="1:12" ht="18" customHeight="1">
      <c r="A10" s="18" t="s">
        <v>12</v>
      </c>
      <c r="B10" s="18"/>
      <c r="C10" s="18"/>
      <c r="D10" s="18"/>
      <c r="E10" s="18"/>
      <c r="L10" s="7"/>
    </row>
    <row r="11" spans="1:12" ht="15" customHeight="1">
      <c r="A11" s="19" t="s">
        <v>13</v>
      </c>
      <c r="B11" s="19"/>
      <c r="C11" s="19"/>
      <c r="D11" s="19"/>
      <c r="E11" s="19"/>
      <c r="K11" s="7"/>
    </row>
    <row r="12" spans="1:12" ht="13.5" customHeight="1">
      <c r="A12" s="19" t="s">
        <v>14</v>
      </c>
      <c r="B12" s="19"/>
      <c r="C12" s="19"/>
      <c r="D12" s="19"/>
      <c r="E12" s="19"/>
    </row>
    <row r="13" spans="1:12" ht="12" customHeight="1">
      <c r="A13" s="20" t="s">
        <v>15</v>
      </c>
    </row>
    <row r="14" spans="1:12">
      <c r="A14" s="20" t="s">
        <v>16</v>
      </c>
    </row>
    <row r="15" spans="1:12" ht="22.8" customHeight="1">
      <c r="A15" s="22" t="s">
        <v>130</v>
      </c>
      <c r="B15" s="22"/>
      <c r="C15" s="22"/>
      <c r="D15" s="22"/>
      <c r="E15" s="22"/>
    </row>
    <row r="16" spans="1:12" ht="31.5" customHeight="1">
      <c r="A16" s="22" t="s">
        <v>19</v>
      </c>
      <c r="B16" s="22"/>
      <c r="C16" s="22"/>
      <c r="D16" s="22"/>
      <c r="E16" s="22"/>
    </row>
    <row r="17" spans="1:5">
      <c r="B17" s="23"/>
      <c r="D17" s="24" t="s">
        <v>20</v>
      </c>
    </row>
    <row r="18" spans="1:5">
      <c r="A18" s="25" t="s">
        <v>21</v>
      </c>
      <c r="B18" s="25" t="s">
        <v>22</v>
      </c>
      <c r="C18" s="26" t="s">
        <v>23</v>
      </c>
      <c r="D18" s="27"/>
      <c r="E18" s="153" t="s">
        <v>24</v>
      </c>
    </row>
    <row r="19" spans="1:5" ht="21" customHeight="1">
      <c r="A19" s="28"/>
      <c r="B19" s="28"/>
      <c r="C19" s="29" t="s">
        <v>25</v>
      </c>
      <c r="D19" s="29" t="s">
        <v>26</v>
      </c>
      <c r="E19" s="154"/>
    </row>
    <row r="20" spans="1:5">
      <c r="A20" s="30">
        <v>1</v>
      </c>
      <c r="B20" s="25">
        <v>2</v>
      </c>
      <c r="C20" s="25">
        <v>3</v>
      </c>
      <c r="D20" s="25">
        <v>4</v>
      </c>
      <c r="E20" s="153">
        <v>5</v>
      </c>
    </row>
    <row r="21" spans="1:5">
      <c r="A21" s="31" t="s">
        <v>27</v>
      </c>
      <c r="B21" s="32" t="s">
        <v>28</v>
      </c>
      <c r="C21" s="25">
        <f>C22</f>
        <v>50820060</v>
      </c>
      <c r="D21" s="33">
        <f>D23+D35</f>
        <v>0</v>
      </c>
      <c r="E21" s="155">
        <f>C21+D21</f>
        <v>50820060</v>
      </c>
    </row>
    <row r="22" spans="1:5">
      <c r="A22" s="34" t="s">
        <v>29</v>
      </c>
      <c r="B22" s="32" t="s">
        <v>28</v>
      </c>
      <c r="C22" s="35">
        <v>50820060</v>
      </c>
      <c r="D22" s="35" t="s">
        <v>28</v>
      </c>
      <c r="E22" s="153">
        <f>C22</f>
        <v>50820060</v>
      </c>
    </row>
    <row r="23" spans="1:5" ht="21.75" customHeight="1">
      <c r="A23" s="36" t="s">
        <v>30</v>
      </c>
      <c r="B23" s="37" t="s">
        <v>28</v>
      </c>
      <c r="C23" s="38" t="s">
        <v>28</v>
      </c>
      <c r="D23" s="39">
        <f>D24+D29</f>
        <v>0</v>
      </c>
      <c r="E23" s="156">
        <f t="shared" ref="E23:E32" si="0">D23</f>
        <v>0</v>
      </c>
    </row>
    <row r="24" spans="1:5" ht="21.75" customHeight="1">
      <c r="A24" s="40" t="s">
        <v>31</v>
      </c>
      <c r="B24" s="41">
        <v>25010000</v>
      </c>
      <c r="C24" s="38" t="s">
        <v>28</v>
      </c>
      <c r="D24" s="35">
        <f>SUM(D25:D28)</f>
        <v>0</v>
      </c>
      <c r="E24" s="157">
        <f t="shared" si="0"/>
        <v>0</v>
      </c>
    </row>
    <row r="25" spans="1:5" ht="21" customHeight="1">
      <c r="A25" s="42" t="s">
        <v>32</v>
      </c>
      <c r="B25" s="41">
        <v>25010100</v>
      </c>
      <c r="C25" s="38" t="s">
        <v>28</v>
      </c>
      <c r="D25" s="35"/>
      <c r="E25" s="157">
        <f t="shared" si="0"/>
        <v>0</v>
      </c>
    </row>
    <row r="26" spans="1:5">
      <c r="A26" s="42" t="s">
        <v>33</v>
      </c>
      <c r="B26" s="41">
        <v>25010200</v>
      </c>
      <c r="C26" s="38" t="s">
        <v>28</v>
      </c>
      <c r="D26" s="35"/>
      <c r="E26" s="157">
        <f t="shared" si="0"/>
        <v>0</v>
      </c>
    </row>
    <row r="27" spans="1:5">
      <c r="A27" s="42" t="s">
        <v>34</v>
      </c>
      <c r="B27" s="41">
        <v>25010300</v>
      </c>
      <c r="C27" s="38" t="s">
        <v>28</v>
      </c>
      <c r="D27" s="35"/>
      <c r="E27" s="157">
        <f t="shared" si="0"/>
        <v>0</v>
      </c>
    </row>
    <row r="28" spans="1:5" ht="19.8">
      <c r="A28" s="42" t="s">
        <v>35</v>
      </c>
      <c r="B28" s="41">
        <v>25010400</v>
      </c>
      <c r="C28" s="37" t="s">
        <v>28</v>
      </c>
      <c r="D28" s="43"/>
      <c r="E28" s="158">
        <f t="shared" si="0"/>
        <v>0</v>
      </c>
    </row>
    <row r="29" spans="1:5">
      <c r="A29" s="45" t="s">
        <v>36</v>
      </c>
      <c r="B29" s="41">
        <v>25020000</v>
      </c>
      <c r="C29" s="37" t="s">
        <v>28</v>
      </c>
      <c r="D29" s="46">
        <f>D30+D31+D32</f>
        <v>0</v>
      </c>
      <c r="E29" s="159">
        <f t="shared" si="0"/>
        <v>0</v>
      </c>
    </row>
    <row r="30" spans="1:5">
      <c r="A30" s="48" t="s">
        <v>37</v>
      </c>
      <c r="B30" s="41">
        <v>25020100</v>
      </c>
      <c r="C30" s="37" t="s">
        <v>28</v>
      </c>
      <c r="D30" s="44"/>
      <c r="E30" s="158">
        <f t="shared" si="0"/>
        <v>0</v>
      </c>
    </row>
    <row r="31" spans="1:5" ht="51.75" customHeight="1">
      <c r="A31" s="48" t="s">
        <v>38</v>
      </c>
      <c r="B31" s="41">
        <v>25020200</v>
      </c>
      <c r="C31" s="37" t="s">
        <v>28</v>
      </c>
      <c r="D31" s="47"/>
      <c r="E31" s="159">
        <f t="shared" si="0"/>
        <v>0</v>
      </c>
    </row>
    <row r="32" spans="1:5" ht="84.75" customHeight="1">
      <c r="A32" s="49" t="s">
        <v>39</v>
      </c>
      <c r="B32" s="41">
        <v>25020300</v>
      </c>
      <c r="C32" s="37"/>
      <c r="D32" s="47"/>
      <c r="E32" s="159">
        <f t="shared" si="0"/>
        <v>0</v>
      </c>
    </row>
    <row r="33" spans="1:5">
      <c r="A33" s="50" t="s">
        <v>40</v>
      </c>
      <c r="B33" s="51"/>
      <c r="C33" s="37"/>
      <c r="D33" s="44"/>
      <c r="E33" s="158"/>
    </row>
    <row r="34" spans="1:5">
      <c r="A34" s="52" t="s">
        <v>41</v>
      </c>
      <c r="B34" s="51"/>
      <c r="C34" s="37"/>
      <c r="D34" s="44"/>
      <c r="E34" s="158"/>
    </row>
    <row r="35" spans="1:5">
      <c r="A35" s="53" t="s">
        <v>42</v>
      </c>
      <c r="B35" s="54"/>
      <c r="C35" s="54"/>
      <c r="D35" s="33">
        <f>D37</f>
        <v>0</v>
      </c>
      <c r="E35" s="155">
        <f>D35</f>
        <v>0</v>
      </c>
    </row>
    <row r="36" spans="1:5">
      <c r="A36" s="55" t="s">
        <v>43</v>
      </c>
      <c r="B36" s="56">
        <v>600000</v>
      </c>
      <c r="C36" s="54"/>
      <c r="D36" s="33">
        <f>D37</f>
        <v>0</v>
      </c>
      <c r="E36" s="155">
        <f>D36</f>
        <v>0</v>
      </c>
    </row>
    <row r="37" spans="1:5">
      <c r="A37" s="57" t="s">
        <v>44</v>
      </c>
      <c r="B37" s="58">
        <v>602100</v>
      </c>
      <c r="C37" s="54"/>
      <c r="D37" s="47"/>
      <c r="E37" s="155">
        <f>D37</f>
        <v>0</v>
      </c>
    </row>
    <row r="38" spans="1:5">
      <c r="A38" s="59" t="s">
        <v>45</v>
      </c>
      <c r="B38" s="60"/>
      <c r="C38" s="44"/>
      <c r="D38" s="61" t="s">
        <v>46</v>
      </c>
      <c r="E38" s="158" t="s">
        <v>46</v>
      </c>
    </row>
    <row r="39" spans="1:5">
      <c r="A39" s="62" t="s">
        <v>47</v>
      </c>
      <c r="B39" s="63" t="s">
        <v>28</v>
      </c>
      <c r="C39" s="25">
        <f>C40+C75</f>
        <v>50820060</v>
      </c>
      <c r="D39" s="64">
        <f>D40+D75</f>
        <v>0</v>
      </c>
      <c r="E39" s="160">
        <f>E40+E75</f>
        <v>50820060</v>
      </c>
    </row>
    <row r="40" spans="1:5">
      <c r="A40" s="109" t="s">
        <v>63</v>
      </c>
      <c r="B40" s="110">
        <v>2000</v>
      </c>
      <c r="C40" s="25">
        <f>C62+C70</f>
        <v>50820060</v>
      </c>
      <c r="D40" s="25">
        <f>D62+D70</f>
        <v>0</v>
      </c>
      <c r="E40" s="153">
        <f>E62+E70</f>
        <v>50820060</v>
      </c>
    </row>
    <row r="41" spans="1:5">
      <c r="A41" s="67" t="str">
        <f>VLOOKUP(B41,[1]ДовКЕКВ!A$1:B$65536,2,FALSE)</f>
        <v>Оплата праці і нарахування на заробітну плату</v>
      </c>
      <c r="B41" s="110">
        <v>2100</v>
      </c>
      <c r="C41" s="25"/>
      <c r="D41" s="25"/>
      <c r="E41" s="153"/>
    </row>
    <row r="42" spans="1:5">
      <c r="A42" s="141" t="s">
        <v>131</v>
      </c>
      <c r="B42" s="113">
        <v>2110</v>
      </c>
      <c r="C42" s="69"/>
      <c r="D42" s="69"/>
      <c r="E42" s="161"/>
    </row>
    <row r="43" spans="1:5">
      <c r="A43" s="115" t="s">
        <v>132</v>
      </c>
      <c r="B43" s="63">
        <v>2111</v>
      </c>
      <c r="C43" s="44"/>
      <c r="D43" s="44"/>
      <c r="E43" s="158"/>
    </row>
    <row r="44" spans="1:5">
      <c r="A44" s="115" t="s">
        <v>133</v>
      </c>
      <c r="B44" s="63">
        <v>2112</v>
      </c>
      <c r="C44" s="44"/>
      <c r="D44" s="44"/>
      <c r="E44" s="158"/>
    </row>
    <row r="45" spans="1:5">
      <c r="A45" s="112" t="s">
        <v>68</v>
      </c>
      <c r="B45" s="113">
        <v>2120</v>
      </c>
      <c r="C45" s="69"/>
      <c r="D45" s="69"/>
      <c r="E45" s="161"/>
    </row>
    <row r="46" spans="1:5">
      <c r="A46" s="112" t="s">
        <v>69</v>
      </c>
      <c r="B46" s="113">
        <v>2200</v>
      </c>
      <c r="C46" s="69">
        <f>C60</f>
        <v>0</v>
      </c>
      <c r="D46" s="72">
        <f>D60</f>
        <v>0</v>
      </c>
      <c r="E46" s="162">
        <f>E60</f>
        <v>0</v>
      </c>
    </row>
    <row r="47" spans="1:5">
      <c r="A47" s="117" t="s">
        <v>70</v>
      </c>
      <c r="B47" s="63">
        <v>2210</v>
      </c>
      <c r="C47" s="44"/>
      <c r="D47" s="44"/>
      <c r="E47" s="158"/>
    </row>
    <row r="48" spans="1:5">
      <c r="A48" s="117" t="s">
        <v>134</v>
      </c>
      <c r="B48" s="63">
        <v>2220</v>
      </c>
      <c r="C48" s="44"/>
      <c r="D48" s="44"/>
      <c r="E48" s="158"/>
    </row>
    <row r="49" spans="1:5">
      <c r="A49" s="117" t="s">
        <v>135</v>
      </c>
      <c r="B49" s="63">
        <v>2230</v>
      </c>
      <c r="C49" s="44"/>
      <c r="D49" s="44"/>
      <c r="E49" s="158"/>
    </row>
    <row r="50" spans="1:5">
      <c r="A50" s="117" t="s">
        <v>73</v>
      </c>
      <c r="B50" s="63">
        <v>2240</v>
      </c>
      <c r="C50" s="44"/>
      <c r="D50" s="44"/>
      <c r="E50" s="158"/>
    </row>
    <row r="51" spans="1:5">
      <c r="A51" s="117" t="s">
        <v>136</v>
      </c>
      <c r="B51" s="63">
        <v>2250</v>
      </c>
      <c r="C51" s="44"/>
      <c r="D51" s="44"/>
      <c r="E51" s="158"/>
    </row>
    <row r="52" spans="1:5">
      <c r="A52" s="117" t="s">
        <v>75</v>
      </c>
      <c r="B52" s="113">
        <v>2260</v>
      </c>
      <c r="C52" s="69"/>
      <c r="D52" s="69"/>
      <c r="E52" s="161"/>
    </row>
    <row r="53" spans="1:5">
      <c r="A53" s="118" t="s">
        <v>137</v>
      </c>
      <c r="B53" s="113">
        <v>2270</v>
      </c>
      <c r="C53" s="69"/>
      <c r="D53" s="69"/>
      <c r="E53" s="161"/>
    </row>
    <row r="54" spans="1:5">
      <c r="A54" s="117" t="s">
        <v>138</v>
      </c>
      <c r="B54" s="113">
        <v>2271</v>
      </c>
      <c r="C54" s="69"/>
      <c r="D54" s="69"/>
      <c r="E54" s="161"/>
    </row>
    <row r="55" spans="1:5">
      <c r="A55" s="117" t="s">
        <v>139</v>
      </c>
      <c r="B55" s="63">
        <v>2272</v>
      </c>
      <c r="C55" s="44"/>
      <c r="D55" s="44"/>
      <c r="E55" s="158"/>
    </row>
    <row r="56" spans="1:5">
      <c r="A56" s="117" t="s">
        <v>140</v>
      </c>
      <c r="B56" s="63">
        <v>2273</v>
      </c>
      <c r="C56" s="44"/>
      <c r="D56" s="44"/>
      <c r="E56" s="158"/>
    </row>
    <row r="57" spans="1:5">
      <c r="A57" s="117" t="s">
        <v>141</v>
      </c>
      <c r="B57" s="63">
        <v>2274</v>
      </c>
      <c r="C57" s="44"/>
      <c r="D57" s="44"/>
      <c r="E57" s="158"/>
    </row>
    <row r="58" spans="1:5">
      <c r="A58" s="117" t="s">
        <v>81</v>
      </c>
      <c r="B58" s="63">
        <v>2275</v>
      </c>
      <c r="C58" s="44"/>
      <c r="D58" s="44"/>
      <c r="E58" s="158"/>
    </row>
    <row r="59" spans="1:5">
      <c r="A59" s="117" t="s">
        <v>82</v>
      </c>
      <c r="B59" s="63">
        <v>2276</v>
      </c>
      <c r="C59" s="44"/>
      <c r="D59" s="44"/>
      <c r="E59" s="158"/>
    </row>
    <row r="60" spans="1:5" ht="24">
      <c r="A60" s="117" t="s">
        <v>83</v>
      </c>
      <c r="B60" s="63">
        <v>2280</v>
      </c>
      <c r="C60" s="44">
        <f>C62</f>
        <v>0</v>
      </c>
      <c r="D60" s="47">
        <f>D62</f>
        <v>0</v>
      </c>
      <c r="E60" s="159">
        <f>E62</f>
        <v>0</v>
      </c>
    </row>
    <row r="61" spans="1:5" ht="24">
      <c r="A61" s="142" t="s">
        <v>84</v>
      </c>
      <c r="B61" s="63">
        <v>2281</v>
      </c>
      <c r="C61" s="44"/>
      <c r="D61" s="47"/>
      <c r="E61" s="159"/>
    </row>
    <row r="62" spans="1:5" ht="24">
      <c r="A62" s="142" t="s">
        <v>85</v>
      </c>
      <c r="B62" s="113">
        <v>2282</v>
      </c>
      <c r="C62" s="69"/>
      <c r="D62" s="72"/>
      <c r="E62" s="162">
        <f>C62+D62</f>
        <v>0</v>
      </c>
    </row>
    <row r="63" spans="1:5">
      <c r="A63" s="118" t="s">
        <v>86</v>
      </c>
      <c r="B63" s="63">
        <v>2400</v>
      </c>
      <c r="C63" s="69"/>
      <c r="D63" s="69"/>
      <c r="E63" s="161"/>
    </row>
    <row r="64" spans="1:5">
      <c r="A64" s="117" t="s">
        <v>87</v>
      </c>
      <c r="B64" s="63">
        <v>2410</v>
      </c>
      <c r="C64" s="69"/>
      <c r="D64" s="69"/>
      <c r="E64" s="161"/>
    </row>
    <row r="65" spans="1:5">
      <c r="A65" s="117" t="s">
        <v>88</v>
      </c>
      <c r="B65" s="113">
        <v>2420</v>
      </c>
      <c r="C65" s="69"/>
      <c r="D65" s="69"/>
      <c r="E65" s="161"/>
    </row>
    <row r="66" spans="1:5">
      <c r="A66" s="118" t="s">
        <v>142</v>
      </c>
      <c r="B66" s="113">
        <v>2600</v>
      </c>
      <c r="C66" s="69"/>
      <c r="D66" s="69"/>
      <c r="E66" s="161"/>
    </row>
    <row r="67" spans="1:5" ht="24">
      <c r="A67" s="117" t="s">
        <v>90</v>
      </c>
      <c r="B67" s="143">
        <v>2610</v>
      </c>
      <c r="C67" s="44"/>
      <c r="D67" s="44"/>
      <c r="E67" s="158"/>
    </row>
    <row r="68" spans="1:5" ht="24">
      <c r="A68" s="117" t="s">
        <v>91</v>
      </c>
      <c r="B68" s="110">
        <v>2620</v>
      </c>
      <c r="C68" s="44"/>
      <c r="D68" s="44"/>
      <c r="E68" s="158"/>
    </row>
    <row r="69" spans="1:5" ht="22.5" customHeight="1">
      <c r="A69" s="117" t="s">
        <v>92</v>
      </c>
      <c r="B69" s="110">
        <v>2630</v>
      </c>
      <c r="C69" s="69"/>
      <c r="D69" s="69"/>
      <c r="E69" s="161"/>
    </row>
    <row r="70" spans="1:5">
      <c r="A70" s="117" t="s">
        <v>93</v>
      </c>
      <c r="B70" s="63">
        <v>2700</v>
      </c>
      <c r="C70" s="44">
        <f>C72</f>
        <v>50820060</v>
      </c>
      <c r="D70" s="44"/>
      <c r="E70" s="158">
        <f>C70</f>
        <v>50820060</v>
      </c>
    </row>
    <row r="71" spans="1:5">
      <c r="A71" s="117" t="s">
        <v>94</v>
      </c>
      <c r="B71" s="63">
        <v>2710</v>
      </c>
      <c r="C71" s="44"/>
      <c r="D71" s="44"/>
      <c r="E71" s="158">
        <f>C71</f>
        <v>0</v>
      </c>
    </row>
    <row r="72" spans="1:5">
      <c r="A72" s="117" t="s">
        <v>95</v>
      </c>
      <c r="B72" s="63">
        <v>2720</v>
      </c>
      <c r="C72" s="44">
        <v>50820060</v>
      </c>
      <c r="D72" s="44"/>
      <c r="E72" s="158">
        <f>C72</f>
        <v>50820060</v>
      </c>
    </row>
    <row r="73" spans="1:5">
      <c r="A73" s="117" t="s">
        <v>96</v>
      </c>
      <c r="B73" s="63">
        <v>2730</v>
      </c>
      <c r="C73" s="35"/>
      <c r="D73" s="35"/>
      <c r="E73" s="157"/>
    </row>
    <row r="74" spans="1:5">
      <c r="A74" s="117" t="s">
        <v>97</v>
      </c>
      <c r="B74" s="63">
        <v>2800</v>
      </c>
      <c r="C74" s="35"/>
      <c r="D74" s="35"/>
      <c r="E74" s="157"/>
    </row>
    <row r="75" spans="1:5">
      <c r="A75" s="144" t="s">
        <v>143</v>
      </c>
      <c r="B75" s="113">
        <v>3000</v>
      </c>
      <c r="C75" s="69">
        <f>C91</f>
        <v>0</v>
      </c>
      <c r="D75" s="69">
        <f>D91</f>
        <v>0</v>
      </c>
      <c r="E75" s="161">
        <f>E91</f>
        <v>0</v>
      </c>
    </row>
    <row r="76" spans="1:5">
      <c r="A76" s="144" t="s">
        <v>144</v>
      </c>
      <c r="B76" s="113">
        <v>3100</v>
      </c>
      <c r="C76" s="69"/>
      <c r="D76" s="69"/>
      <c r="E76" s="161"/>
    </row>
    <row r="77" spans="1:5" ht="24">
      <c r="A77" s="117" t="s">
        <v>100</v>
      </c>
      <c r="B77" s="113">
        <v>3110</v>
      </c>
      <c r="C77" s="69"/>
      <c r="D77" s="69"/>
      <c r="E77" s="161"/>
    </row>
    <row r="78" spans="1:5">
      <c r="A78" s="117" t="s">
        <v>101</v>
      </c>
      <c r="B78" s="63">
        <v>3120</v>
      </c>
      <c r="C78" s="44"/>
      <c r="D78" s="44"/>
      <c r="E78" s="158"/>
    </row>
    <row r="79" spans="1:5">
      <c r="A79" s="142" t="s">
        <v>102</v>
      </c>
      <c r="B79" s="145">
        <v>3121</v>
      </c>
      <c r="C79" s="44"/>
      <c r="D79" s="44"/>
      <c r="E79" s="158"/>
    </row>
    <row r="80" spans="1:5">
      <c r="A80" s="142" t="s">
        <v>103</v>
      </c>
      <c r="B80" s="146">
        <v>3122</v>
      </c>
      <c r="C80" s="73"/>
      <c r="D80" s="69"/>
      <c r="E80" s="161"/>
    </row>
    <row r="81" spans="1:5">
      <c r="A81" s="117" t="s">
        <v>104</v>
      </c>
      <c r="B81" s="146">
        <v>3130</v>
      </c>
      <c r="C81" s="32"/>
      <c r="D81" s="44"/>
      <c r="E81" s="158"/>
    </row>
    <row r="82" spans="1:5">
      <c r="A82" s="142" t="s">
        <v>105</v>
      </c>
      <c r="B82" s="146">
        <v>3131</v>
      </c>
      <c r="C82" s="32"/>
      <c r="D82" s="44"/>
      <c r="E82" s="158"/>
    </row>
    <row r="83" spans="1:5">
      <c r="A83" s="142" t="s">
        <v>106</v>
      </c>
      <c r="B83" s="146">
        <v>3132</v>
      </c>
      <c r="C83" s="32"/>
      <c r="D83" s="44"/>
      <c r="E83" s="158"/>
    </row>
    <row r="84" spans="1:5">
      <c r="A84" s="117" t="s">
        <v>107</v>
      </c>
      <c r="B84" s="146">
        <v>3140</v>
      </c>
      <c r="C84" s="32"/>
      <c r="D84" s="44"/>
      <c r="E84" s="158"/>
    </row>
    <row r="85" spans="1:5">
      <c r="A85" s="142" t="s">
        <v>108</v>
      </c>
      <c r="B85" s="146">
        <v>3141</v>
      </c>
      <c r="C85" s="32"/>
      <c r="D85" s="44"/>
      <c r="E85" s="158"/>
    </row>
    <row r="86" spans="1:5">
      <c r="A86" s="142" t="s">
        <v>109</v>
      </c>
      <c r="B86" s="146">
        <v>3142</v>
      </c>
      <c r="C86" s="32"/>
      <c r="D86" s="44"/>
      <c r="E86" s="158"/>
    </row>
    <row r="87" spans="1:5">
      <c r="A87" s="142" t="s">
        <v>110</v>
      </c>
      <c r="B87" s="147">
        <v>3143</v>
      </c>
      <c r="C87" s="74"/>
      <c r="D87" s="74"/>
      <c r="E87" s="163"/>
    </row>
    <row r="88" spans="1:5">
      <c r="A88" s="148" t="s">
        <v>111</v>
      </c>
      <c r="B88" s="149">
        <v>3150</v>
      </c>
      <c r="C88" s="74"/>
      <c r="D88" s="74"/>
      <c r="E88" s="163"/>
    </row>
    <row r="89" spans="1:5">
      <c r="A89" s="148" t="s">
        <v>112</v>
      </c>
      <c r="B89" s="63">
        <v>3160</v>
      </c>
      <c r="C89" s="74"/>
      <c r="D89" s="74"/>
      <c r="E89" s="163"/>
    </row>
    <row r="90" spans="1:5">
      <c r="A90" s="150" t="s">
        <v>145</v>
      </c>
      <c r="B90" s="149">
        <v>3200</v>
      </c>
      <c r="C90" s="44">
        <f>C91</f>
        <v>0</v>
      </c>
      <c r="D90" s="44">
        <f>D91</f>
        <v>0</v>
      </c>
      <c r="E90" s="158">
        <f>E91</f>
        <v>0</v>
      </c>
    </row>
    <row r="91" spans="1:5">
      <c r="A91" s="148" t="s">
        <v>114</v>
      </c>
      <c r="B91" s="149">
        <v>3210</v>
      </c>
      <c r="C91" s="44"/>
      <c r="D91" s="44"/>
      <c r="E91" s="158">
        <f>C91+D91</f>
        <v>0</v>
      </c>
    </row>
    <row r="92" spans="1:5" ht="21" customHeight="1">
      <c r="A92" s="133" t="s">
        <v>115</v>
      </c>
      <c r="B92" s="149">
        <v>3220</v>
      </c>
      <c r="C92" s="44"/>
      <c r="D92" s="44"/>
      <c r="E92" s="158"/>
    </row>
    <row r="93" spans="1:5" ht="19.5" customHeight="1">
      <c r="A93" s="133" t="s">
        <v>116</v>
      </c>
      <c r="B93" s="149">
        <v>3230</v>
      </c>
      <c r="C93" s="44"/>
      <c r="D93" s="44"/>
      <c r="E93" s="158"/>
    </row>
    <row r="94" spans="1:5">
      <c r="A94" s="133" t="s">
        <v>117</v>
      </c>
      <c r="B94" s="120">
        <v>3240</v>
      </c>
      <c r="C94" s="44"/>
      <c r="D94" s="44"/>
      <c r="E94" s="158"/>
    </row>
    <row r="95" spans="1:5">
      <c r="A95" s="150" t="s">
        <v>146</v>
      </c>
      <c r="B95" s="120">
        <v>4110</v>
      </c>
      <c r="C95" s="44"/>
      <c r="D95" s="44"/>
      <c r="E95" s="158"/>
    </row>
    <row r="96" spans="1:5" ht="12.75" customHeight="1">
      <c r="A96" s="136" t="s">
        <v>119</v>
      </c>
      <c r="B96" s="120">
        <v>4111</v>
      </c>
      <c r="C96" s="44"/>
      <c r="D96" s="44"/>
      <c r="E96" s="158"/>
    </row>
    <row r="97" spans="1:14" ht="12" customHeight="1">
      <c r="A97" s="136" t="s">
        <v>120</v>
      </c>
      <c r="B97" s="120">
        <v>4112</v>
      </c>
      <c r="C97" s="44"/>
      <c r="D97" s="44"/>
      <c r="E97" s="158"/>
    </row>
    <row r="98" spans="1:14" ht="9.75" customHeight="1">
      <c r="A98" s="136" t="s">
        <v>121</v>
      </c>
      <c r="B98" s="120">
        <v>4113</v>
      </c>
      <c r="C98" s="44"/>
      <c r="D98" s="44"/>
      <c r="E98" s="158"/>
    </row>
    <row r="99" spans="1:14" ht="12" customHeight="1" thickBot="1">
      <c r="A99" s="150" t="s">
        <v>147</v>
      </c>
      <c r="B99" s="120">
        <v>4210</v>
      </c>
      <c r="C99" s="44"/>
      <c r="D99" s="44"/>
      <c r="E99" s="158"/>
    </row>
    <row r="100" spans="1:14" ht="12" customHeight="1" thickBot="1">
      <c r="A100" s="151" t="s">
        <v>148</v>
      </c>
      <c r="B100" s="152" t="s">
        <v>124</v>
      </c>
      <c r="C100" s="44"/>
      <c r="D100" s="44"/>
      <c r="E100" s="158"/>
    </row>
    <row r="101" spans="1:14" ht="18" customHeight="1">
      <c r="A101" s="24" t="s">
        <v>48</v>
      </c>
      <c r="B101" s="24"/>
      <c r="D101" s="24" t="s">
        <v>49</v>
      </c>
      <c r="E101" s="24"/>
      <c r="K101" s="164"/>
      <c r="L101" s="164"/>
      <c r="N101" s="164"/>
    </row>
    <row r="102" spans="1:14" ht="19.5" customHeight="1">
      <c r="A102" s="79" t="s">
        <v>50</v>
      </c>
      <c r="C102" s="9"/>
      <c r="D102" s="79" t="s">
        <v>51</v>
      </c>
    </row>
    <row r="103" spans="1:14" ht="21" customHeight="1">
      <c r="A103" s="80" t="str">
        <f>C8</f>
        <v>"         "                   2019    р.</v>
      </c>
      <c r="K103" s="164"/>
      <c r="L103" s="164"/>
      <c r="N103" s="164"/>
    </row>
    <row r="104" spans="1:14" ht="11.25" customHeight="1">
      <c r="A104" s="81" t="s">
        <v>10</v>
      </c>
    </row>
    <row r="105" spans="1:14">
      <c r="A105" s="82"/>
    </row>
  </sheetData>
  <sheetCalcPr fullCalcOnLoad="1"/>
  <mergeCells count="9">
    <mergeCell ref="A15:E15"/>
    <mergeCell ref="A16:E16"/>
    <mergeCell ref="C18:D18"/>
    <mergeCell ref="B1:E1"/>
    <mergeCell ref="B3:E3"/>
    <mergeCell ref="B4:E4"/>
    <mergeCell ref="A10:E10"/>
    <mergeCell ref="A11:E11"/>
    <mergeCell ref="A12:E12"/>
  </mergeCells>
  <pageMargins left="0" right="0" top="0.19685039370078741" bottom="0.19685039370078741" header="0.51181102362204722" footer="0.51181102362204722"/>
  <pageSetup paperSize="9" scale="99" orientation="portrait" r:id="rId1"/>
  <headerFooter alignWithMargins="0"/>
  <rowBreaks count="1" manualBreakCount="1">
    <brk id="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E105"/>
  <sheetViews>
    <sheetView view="pageBreakPreview" zoomScaleNormal="100" workbookViewId="0">
      <selection activeCell="A7" sqref="A7"/>
    </sheetView>
  </sheetViews>
  <sheetFormatPr defaultRowHeight="13.2"/>
  <cols>
    <col min="1" max="1" width="47" customWidth="1"/>
    <col min="2" max="2" width="11" customWidth="1"/>
    <col min="3" max="4" width="13.109375" customWidth="1"/>
    <col min="5" max="5" width="13.88671875" customWidth="1"/>
    <col min="7" max="7" width="10" bestFit="1" customWidth="1"/>
  </cols>
  <sheetData>
    <row r="1" spans="1:5" ht="19.5" customHeight="1">
      <c r="B1" s="83" t="s">
        <v>53</v>
      </c>
      <c r="C1" s="84"/>
      <c r="D1" s="84"/>
      <c r="E1" s="84"/>
    </row>
    <row r="2" spans="1:5">
      <c r="B2" t="s">
        <v>1</v>
      </c>
      <c r="D2" s="85">
        <f>E21</f>
        <v>29963350</v>
      </c>
      <c r="E2" s="4" t="s">
        <v>2</v>
      </c>
    </row>
    <row r="3" spans="1:5" ht="16.5" customHeight="1">
      <c r="B3" s="86" t="s">
        <v>54</v>
      </c>
      <c r="C3" s="86"/>
      <c r="D3" s="86"/>
      <c r="E3" s="86"/>
    </row>
    <row r="4" spans="1:5">
      <c r="B4" s="87" t="s">
        <v>4</v>
      </c>
      <c r="C4" s="87"/>
      <c r="D4" s="87"/>
      <c r="E4" s="87"/>
    </row>
    <row r="5" spans="1:5">
      <c r="B5" s="88" t="s">
        <v>55</v>
      </c>
      <c r="C5" s="4"/>
      <c r="D5" s="4"/>
      <c r="E5" s="4"/>
    </row>
    <row r="6" spans="1:5">
      <c r="B6" s="4"/>
      <c r="C6" s="4"/>
      <c r="D6" s="89" t="s">
        <v>56</v>
      </c>
      <c r="E6" s="89"/>
    </row>
    <row r="7" spans="1:5">
      <c r="B7" s="90" t="s">
        <v>7</v>
      </c>
      <c r="D7" s="90" t="s">
        <v>8</v>
      </c>
    </row>
    <row r="8" spans="1:5" ht="13.5" customHeight="1">
      <c r="B8" s="91"/>
      <c r="C8" s="92" t="s">
        <v>57</v>
      </c>
      <c r="D8" s="91"/>
      <c r="E8" s="82" t="s">
        <v>10</v>
      </c>
    </row>
    <row r="9" spans="1:5" ht="13.5" customHeight="1">
      <c r="A9" s="16"/>
      <c r="C9" s="90" t="s">
        <v>11</v>
      </c>
    </row>
    <row r="10" spans="1:5" ht="20.399999999999999">
      <c r="A10" s="93" t="s">
        <v>58</v>
      </c>
      <c r="B10" s="93"/>
      <c r="C10" s="93"/>
      <c r="D10" s="93"/>
      <c r="E10" s="93"/>
    </row>
    <row r="11" spans="1:5" ht="15" customHeight="1">
      <c r="A11" s="19" t="s">
        <v>13</v>
      </c>
      <c r="B11" s="19"/>
      <c r="C11" s="19"/>
      <c r="D11" s="19"/>
      <c r="E11" s="19"/>
    </row>
    <row r="12" spans="1:5" ht="13.8">
      <c r="A12" s="19" t="s">
        <v>14</v>
      </c>
      <c r="B12" s="19"/>
      <c r="C12" s="19"/>
      <c r="D12" s="19"/>
      <c r="E12" s="19"/>
    </row>
    <row r="13" spans="1:5" ht="12" customHeight="1">
      <c r="A13" s="20" t="s">
        <v>59</v>
      </c>
    </row>
    <row r="14" spans="1:5">
      <c r="A14" s="20" t="s">
        <v>16</v>
      </c>
    </row>
    <row r="15" spans="1:5" ht="36" customHeight="1">
      <c r="A15" s="22" t="s">
        <v>60</v>
      </c>
      <c r="B15" s="22"/>
      <c r="C15" s="22"/>
      <c r="D15" s="22"/>
      <c r="E15" s="22"/>
    </row>
    <row r="16" spans="1:5" ht="33" customHeight="1">
      <c r="A16" s="22" t="s">
        <v>19</v>
      </c>
      <c r="B16" s="22"/>
      <c r="C16" s="22"/>
      <c r="D16" s="22"/>
      <c r="E16" s="22"/>
    </row>
    <row r="17" spans="1:5" ht="9" customHeight="1">
      <c r="B17" s="23"/>
      <c r="D17" s="24" t="s">
        <v>20</v>
      </c>
    </row>
    <row r="18" spans="1:5">
      <c r="A18" s="25" t="s">
        <v>21</v>
      </c>
      <c r="B18" s="25" t="s">
        <v>22</v>
      </c>
      <c r="C18" s="94" t="s">
        <v>23</v>
      </c>
      <c r="D18" s="94"/>
      <c r="E18" s="25" t="s">
        <v>24</v>
      </c>
    </row>
    <row r="19" spans="1:5" ht="18.75" customHeight="1">
      <c r="A19" s="28"/>
      <c r="B19" s="28"/>
      <c r="C19" s="95" t="s">
        <v>25</v>
      </c>
      <c r="D19" s="95" t="s">
        <v>26</v>
      </c>
      <c r="E19" s="28"/>
    </row>
    <row r="20" spans="1:5" s="91" customFormat="1" ht="9.75" customHeight="1">
      <c r="A20" s="30">
        <v>1</v>
      </c>
      <c r="B20" s="25">
        <v>2</v>
      </c>
      <c r="C20" s="25">
        <v>3</v>
      </c>
      <c r="D20" s="25">
        <v>4</v>
      </c>
      <c r="E20" s="25">
        <v>5</v>
      </c>
    </row>
    <row r="21" spans="1:5" ht="15.6">
      <c r="A21" s="31" t="s">
        <v>27</v>
      </c>
      <c r="B21" s="32" t="s">
        <v>28</v>
      </c>
      <c r="C21" s="96">
        <f>C22</f>
        <v>25963350</v>
      </c>
      <c r="D21" s="97">
        <f>D23+D35</f>
        <v>4000000</v>
      </c>
      <c r="E21" s="33">
        <f>C21+D21</f>
        <v>29963350</v>
      </c>
    </row>
    <row r="22" spans="1:5" ht="15.6">
      <c r="A22" s="34" t="s">
        <v>29</v>
      </c>
      <c r="B22" s="32" t="s">
        <v>28</v>
      </c>
      <c r="C22" s="44">
        <v>25963350</v>
      </c>
      <c r="D22" s="44" t="s">
        <v>28</v>
      </c>
      <c r="E22" s="96">
        <f>C22</f>
        <v>25963350</v>
      </c>
    </row>
    <row r="23" spans="1:5" ht="20.25" customHeight="1">
      <c r="A23" s="36" t="s">
        <v>30</v>
      </c>
      <c r="B23" s="37" t="s">
        <v>28</v>
      </c>
      <c r="C23" s="37" t="s">
        <v>28</v>
      </c>
      <c r="D23" s="98">
        <f>D24+D29</f>
        <v>4000000</v>
      </c>
      <c r="E23" s="44">
        <f t="shared" ref="E23:E30" si="0">D23</f>
        <v>4000000</v>
      </c>
    </row>
    <row r="24" spans="1:5" ht="25.5" customHeight="1">
      <c r="A24" s="99" t="s">
        <v>31</v>
      </c>
      <c r="B24" s="41">
        <v>25010000</v>
      </c>
      <c r="C24" s="37" t="s">
        <v>28</v>
      </c>
      <c r="D24" s="43">
        <f>D25+D26+D27+D28</f>
        <v>4000000</v>
      </c>
      <c r="E24" s="44">
        <f t="shared" si="0"/>
        <v>4000000</v>
      </c>
    </row>
    <row r="25" spans="1:5" ht="21" customHeight="1">
      <c r="A25" s="100" t="s">
        <v>32</v>
      </c>
      <c r="B25" s="41">
        <v>25010100</v>
      </c>
      <c r="C25" s="37" t="s">
        <v>28</v>
      </c>
      <c r="D25" s="61">
        <v>4000000</v>
      </c>
      <c r="E25" s="44">
        <f t="shared" si="0"/>
        <v>4000000</v>
      </c>
    </row>
    <row r="26" spans="1:5" ht="22.8">
      <c r="A26" s="101" t="s">
        <v>61</v>
      </c>
      <c r="B26" s="41">
        <v>25010200</v>
      </c>
      <c r="C26" s="37" t="s">
        <v>28</v>
      </c>
      <c r="D26" s="44"/>
      <c r="E26" s="44">
        <f t="shared" si="0"/>
        <v>0</v>
      </c>
    </row>
    <row r="27" spans="1:5">
      <c r="A27" s="100" t="s">
        <v>34</v>
      </c>
      <c r="B27" s="41">
        <v>25010300</v>
      </c>
      <c r="C27" s="37" t="s">
        <v>28</v>
      </c>
      <c r="D27" s="44"/>
      <c r="E27" s="44">
        <f t="shared" si="0"/>
        <v>0</v>
      </c>
    </row>
    <row r="28" spans="1:5" ht="21">
      <c r="A28" s="100" t="s">
        <v>35</v>
      </c>
      <c r="B28" s="41">
        <v>25010400</v>
      </c>
      <c r="C28" s="37" t="s">
        <v>28</v>
      </c>
      <c r="D28" s="43"/>
      <c r="E28" s="44">
        <f t="shared" si="0"/>
        <v>0</v>
      </c>
    </row>
    <row r="29" spans="1:5">
      <c r="A29" s="102" t="s">
        <v>36</v>
      </c>
      <c r="B29" s="41">
        <v>25020000</v>
      </c>
      <c r="C29" s="37" t="s">
        <v>28</v>
      </c>
      <c r="D29" s="103">
        <f>D30+D31</f>
        <v>0</v>
      </c>
      <c r="E29" s="44">
        <f t="shared" si="0"/>
        <v>0</v>
      </c>
    </row>
    <row r="30" spans="1:5">
      <c r="A30" s="104" t="s">
        <v>37</v>
      </c>
      <c r="B30" s="41">
        <v>25020100</v>
      </c>
      <c r="C30" s="37" t="s">
        <v>28</v>
      </c>
      <c r="D30" s="44"/>
      <c r="E30" s="44">
        <f t="shared" si="0"/>
        <v>0</v>
      </c>
    </row>
    <row r="31" spans="1:5" ht="69.75" customHeight="1">
      <c r="A31" s="105" t="s">
        <v>62</v>
      </c>
      <c r="B31" s="41">
        <v>25020200</v>
      </c>
      <c r="C31" s="37" t="s">
        <v>28</v>
      </c>
      <c r="D31" s="44"/>
      <c r="E31" s="44"/>
    </row>
    <row r="32" spans="1:5">
      <c r="A32" s="50" t="s">
        <v>40</v>
      </c>
      <c r="B32" s="51"/>
      <c r="C32" s="37"/>
      <c r="D32" s="44"/>
      <c r="E32" s="44"/>
    </row>
    <row r="33" spans="1:5">
      <c r="A33" s="52" t="s">
        <v>41</v>
      </c>
      <c r="B33" s="51"/>
      <c r="C33" s="37"/>
      <c r="D33" s="44"/>
      <c r="E33" s="44"/>
    </row>
    <row r="34" spans="1:5">
      <c r="A34" s="106"/>
      <c r="B34" s="51"/>
      <c r="C34" s="37"/>
      <c r="D34" s="44"/>
      <c r="E34" s="44"/>
    </row>
    <row r="35" spans="1:5">
      <c r="A35" s="53" t="s">
        <v>42</v>
      </c>
      <c r="B35" s="54"/>
      <c r="C35" s="54"/>
      <c r="D35" s="25">
        <f>D37</f>
        <v>0</v>
      </c>
      <c r="E35" s="25">
        <f>D35</f>
        <v>0</v>
      </c>
    </row>
    <row r="36" spans="1:5">
      <c r="A36" s="55" t="s">
        <v>43</v>
      </c>
      <c r="B36" s="56">
        <v>600000</v>
      </c>
      <c r="C36" s="54"/>
      <c r="D36" s="25">
        <f>D37</f>
        <v>0</v>
      </c>
      <c r="E36" s="25">
        <f>D36</f>
        <v>0</v>
      </c>
    </row>
    <row r="37" spans="1:5">
      <c r="A37" s="57" t="s">
        <v>44</v>
      </c>
      <c r="B37" s="58">
        <v>602100</v>
      </c>
      <c r="C37" s="54"/>
      <c r="D37" s="25"/>
      <c r="E37" s="25">
        <f>D37+C37</f>
        <v>0</v>
      </c>
    </row>
    <row r="38" spans="1:5">
      <c r="A38" s="59" t="s">
        <v>45</v>
      </c>
      <c r="B38" s="60"/>
      <c r="C38" s="44"/>
      <c r="D38" s="44"/>
      <c r="E38" s="44"/>
    </row>
    <row r="39" spans="1:5">
      <c r="A39" s="107"/>
      <c r="B39" s="108"/>
      <c r="C39" s="44"/>
      <c r="D39" s="44"/>
      <c r="E39" s="44"/>
    </row>
    <row r="40" spans="1:5" ht="15.6">
      <c r="A40" s="62" t="s">
        <v>47</v>
      </c>
      <c r="B40" s="63" t="s">
        <v>28</v>
      </c>
      <c r="C40" s="96">
        <f>C41+C76</f>
        <v>25963350</v>
      </c>
      <c r="D40" s="33">
        <f>D41+D76</f>
        <v>4000000</v>
      </c>
      <c r="E40" s="33">
        <f>E41+E76</f>
        <v>29963350</v>
      </c>
    </row>
    <row r="41" spans="1:5">
      <c r="A41" s="109" t="s">
        <v>63</v>
      </c>
      <c r="B41" s="110">
        <v>2000</v>
      </c>
      <c r="C41" s="25">
        <f>C47</f>
        <v>25773350</v>
      </c>
      <c r="D41" s="25">
        <f>D47</f>
        <v>3900000</v>
      </c>
      <c r="E41" s="25">
        <f>E47</f>
        <v>29673350</v>
      </c>
    </row>
    <row r="42" spans="1:5">
      <c r="A42" s="111" t="s">
        <v>64</v>
      </c>
      <c r="B42" s="110">
        <v>2100</v>
      </c>
      <c r="C42" s="25"/>
      <c r="D42" s="25"/>
      <c r="E42" s="25"/>
    </row>
    <row r="43" spans="1:5" ht="11.25" customHeight="1">
      <c r="A43" s="112" t="s">
        <v>65</v>
      </c>
      <c r="B43" s="113">
        <v>2110</v>
      </c>
      <c r="C43" s="114"/>
      <c r="D43" s="114"/>
      <c r="E43" s="114"/>
    </row>
    <row r="44" spans="1:5">
      <c r="A44" s="115" t="s">
        <v>66</v>
      </c>
      <c r="B44" s="63">
        <v>2111</v>
      </c>
      <c r="C44" s="116"/>
      <c r="D44" s="116"/>
      <c r="E44" s="116"/>
    </row>
    <row r="45" spans="1:5">
      <c r="A45" s="115" t="s">
        <v>67</v>
      </c>
      <c r="B45" s="63">
        <v>2112</v>
      </c>
      <c r="C45" s="116"/>
      <c r="D45" s="116"/>
      <c r="E45" s="116"/>
    </row>
    <row r="46" spans="1:5">
      <c r="A46" s="112" t="s">
        <v>68</v>
      </c>
      <c r="B46" s="113">
        <v>2120</v>
      </c>
      <c r="C46" s="114"/>
      <c r="D46" s="114"/>
      <c r="E46" s="114"/>
    </row>
    <row r="47" spans="1:5">
      <c r="A47" s="112" t="s">
        <v>69</v>
      </c>
      <c r="B47" s="113">
        <v>2200</v>
      </c>
      <c r="C47" s="114">
        <f>C61</f>
        <v>25773350</v>
      </c>
      <c r="D47" s="114">
        <f>D61</f>
        <v>3900000</v>
      </c>
      <c r="E47" s="114">
        <f>E61</f>
        <v>29673350</v>
      </c>
    </row>
    <row r="48" spans="1:5">
      <c r="A48" s="117" t="s">
        <v>70</v>
      </c>
      <c r="B48" s="63">
        <v>2210</v>
      </c>
      <c r="C48" s="116"/>
      <c r="D48" s="116"/>
      <c r="E48" s="116"/>
    </row>
    <row r="49" spans="1:5">
      <c r="A49" s="117" t="s">
        <v>71</v>
      </c>
      <c r="B49" s="63">
        <v>2220</v>
      </c>
      <c r="C49" s="116"/>
      <c r="D49" s="116"/>
      <c r="E49" s="116"/>
    </row>
    <row r="50" spans="1:5">
      <c r="A50" s="117" t="s">
        <v>72</v>
      </c>
      <c r="B50" s="63">
        <v>2230</v>
      </c>
      <c r="C50" s="116"/>
      <c r="D50" s="116"/>
      <c r="E50" s="116"/>
    </row>
    <row r="51" spans="1:5">
      <c r="A51" s="117" t="s">
        <v>73</v>
      </c>
      <c r="B51" s="63">
        <v>2240</v>
      </c>
      <c r="C51" s="116"/>
      <c r="D51" s="116"/>
      <c r="E51" s="116"/>
    </row>
    <row r="52" spans="1:5">
      <c r="A52" s="117" t="s">
        <v>74</v>
      </c>
      <c r="B52" s="63">
        <v>2250</v>
      </c>
      <c r="C52" s="116"/>
      <c r="D52" s="116"/>
      <c r="E52" s="116"/>
    </row>
    <row r="53" spans="1:5" ht="9" customHeight="1">
      <c r="A53" s="117" t="s">
        <v>75</v>
      </c>
      <c r="B53" s="113">
        <v>2260</v>
      </c>
      <c r="C53" s="114"/>
      <c r="D53" s="114"/>
      <c r="E53" s="114"/>
    </row>
    <row r="54" spans="1:5">
      <c r="A54" s="118" t="s">
        <v>76</v>
      </c>
      <c r="B54" s="113">
        <v>2270</v>
      </c>
      <c r="C54" s="114"/>
      <c r="D54" s="114"/>
      <c r="E54" s="114"/>
    </row>
    <row r="55" spans="1:5">
      <c r="A55" s="117" t="s">
        <v>77</v>
      </c>
      <c r="B55" s="113">
        <v>2271</v>
      </c>
      <c r="C55" s="114"/>
      <c r="D55" s="114"/>
      <c r="E55" s="114"/>
    </row>
    <row r="56" spans="1:5">
      <c r="A56" s="117" t="s">
        <v>78</v>
      </c>
      <c r="B56" s="63">
        <v>2272</v>
      </c>
      <c r="C56" s="116"/>
      <c r="D56" s="116"/>
      <c r="E56" s="116"/>
    </row>
    <row r="57" spans="1:5">
      <c r="A57" s="117" t="s">
        <v>79</v>
      </c>
      <c r="B57" s="63">
        <v>2273</v>
      </c>
      <c r="C57" s="116"/>
      <c r="D57" s="116"/>
      <c r="E57" s="116"/>
    </row>
    <row r="58" spans="1:5">
      <c r="A58" s="117" t="s">
        <v>80</v>
      </c>
      <c r="B58" s="63">
        <v>2274</v>
      </c>
      <c r="C58" s="116"/>
      <c r="D58" s="116"/>
      <c r="E58" s="116"/>
    </row>
    <row r="59" spans="1:5">
      <c r="A59" s="117" t="s">
        <v>81</v>
      </c>
      <c r="B59" s="63">
        <v>2275</v>
      </c>
      <c r="C59" s="116"/>
      <c r="D59" s="116"/>
      <c r="E59" s="116"/>
    </row>
    <row r="60" spans="1:5">
      <c r="A60" s="117" t="s">
        <v>82</v>
      </c>
      <c r="B60" s="63">
        <v>2276</v>
      </c>
      <c r="C60" s="116"/>
      <c r="D60" s="116"/>
      <c r="E60" s="116"/>
    </row>
    <row r="61" spans="1:5" ht="21">
      <c r="A61" s="119" t="s">
        <v>83</v>
      </c>
      <c r="B61" s="120">
        <v>2280</v>
      </c>
      <c r="C61" s="116">
        <f>C62+C63</f>
        <v>25773350</v>
      </c>
      <c r="D61" s="116">
        <f>D62+D63</f>
        <v>3900000</v>
      </c>
      <c r="E61" s="116">
        <f>E62+E63</f>
        <v>29673350</v>
      </c>
    </row>
    <row r="62" spans="1:5" ht="21">
      <c r="A62" s="121" t="s">
        <v>84</v>
      </c>
      <c r="B62" s="120">
        <v>2281</v>
      </c>
      <c r="C62" s="116">
        <v>25773350</v>
      </c>
      <c r="D62" s="116">
        <v>3900000</v>
      </c>
      <c r="E62" s="114">
        <f>C62+D62</f>
        <v>29673350</v>
      </c>
    </row>
    <row r="63" spans="1:5" ht="21">
      <c r="A63" s="121" t="s">
        <v>85</v>
      </c>
      <c r="B63" s="122">
        <v>2282</v>
      </c>
      <c r="C63" s="114"/>
      <c r="D63" s="114"/>
      <c r="E63" s="114">
        <f>C63+D63</f>
        <v>0</v>
      </c>
    </row>
    <row r="64" spans="1:5">
      <c r="A64" s="123" t="s">
        <v>86</v>
      </c>
      <c r="B64" s="120">
        <v>2400</v>
      </c>
      <c r="C64" s="114"/>
      <c r="D64" s="114"/>
      <c r="E64" s="114"/>
    </row>
    <row r="65" spans="1:5">
      <c r="A65" s="119" t="s">
        <v>87</v>
      </c>
      <c r="B65" s="120">
        <v>2410</v>
      </c>
      <c r="C65" s="114"/>
      <c r="D65" s="114"/>
      <c r="E65" s="114"/>
    </row>
    <row r="66" spans="1:5">
      <c r="A66" s="119" t="s">
        <v>88</v>
      </c>
      <c r="B66" s="122">
        <v>2420</v>
      </c>
      <c r="C66" s="114"/>
      <c r="D66" s="114"/>
      <c r="E66" s="114"/>
    </row>
    <row r="67" spans="1:5">
      <c r="A67" s="123" t="s">
        <v>89</v>
      </c>
      <c r="B67" s="122">
        <v>2600</v>
      </c>
      <c r="C67" s="114"/>
      <c r="D67" s="114"/>
      <c r="E67" s="114"/>
    </row>
    <row r="68" spans="1:5" ht="21">
      <c r="A68" s="119" t="s">
        <v>90</v>
      </c>
      <c r="B68" s="124">
        <v>2610</v>
      </c>
      <c r="C68" s="116"/>
      <c r="D68" s="116"/>
      <c r="E68" s="116"/>
    </row>
    <row r="69" spans="1:5" ht="14.25" customHeight="1">
      <c r="A69" s="119" t="s">
        <v>91</v>
      </c>
      <c r="B69" s="125">
        <v>2620</v>
      </c>
      <c r="C69" s="116"/>
      <c r="D69" s="116"/>
      <c r="E69" s="116"/>
    </row>
    <row r="70" spans="1:5" ht="21">
      <c r="A70" s="119" t="s">
        <v>92</v>
      </c>
      <c r="B70" s="125">
        <v>2630</v>
      </c>
      <c r="C70" s="114"/>
      <c r="D70" s="114"/>
      <c r="E70" s="114"/>
    </row>
    <row r="71" spans="1:5">
      <c r="A71" s="126" t="s">
        <v>93</v>
      </c>
      <c r="B71" s="120">
        <v>2700</v>
      </c>
      <c r="C71" s="116"/>
      <c r="D71" s="116"/>
      <c r="E71" s="116"/>
    </row>
    <row r="72" spans="1:5">
      <c r="A72" s="119" t="s">
        <v>94</v>
      </c>
      <c r="B72" s="120">
        <v>2710</v>
      </c>
      <c r="C72" s="116"/>
      <c r="D72" s="116"/>
      <c r="E72" s="116"/>
    </row>
    <row r="73" spans="1:5">
      <c r="A73" s="119" t="s">
        <v>95</v>
      </c>
      <c r="B73" s="120">
        <v>2720</v>
      </c>
      <c r="C73" s="116"/>
      <c r="D73" s="116"/>
      <c r="E73" s="116"/>
    </row>
    <row r="74" spans="1:5">
      <c r="A74" s="119" t="s">
        <v>96</v>
      </c>
      <c r="B74" s="120">
        <v>2730</v>
      </c>
      <c r="C74" s="116"/>
      <c r="D74" s="116"/>
      <c r="E74" s="116"/>
    </row>
    <row r="75" spans="1:5">
      <c r="A75" s="119" t="s">
        <v>97</v>
      </c>
      <c r="B75" s="120">
        <v>2800</v>
      </c>
      <c r="C75" s="116"/>
      <c r="D75" s="116"/>
      <c r="E75" s="116"/>
    </row>
    <row r="76" spans="1:5">
      <c r="A76" s="126" t="s">
        <v>98</v>
      </c>
      <c r="B76" s="122">
        <v>3000</v>
      </c>
      <c r="C76" s="114">
        <f>C92</f>
        <v>190000</v>
      </c>
      <c r="D76" s="114">
        <f>D92</f>
        <v>100000</v>
      </c>
      <c r="E76" s="114">
        <f>E92</f>
        <v>290000</v>
      </c>
    </row>
    <row r="77" spans="1:5">
      <c r="A77" s="126" t="s">
        <v>99</v>
      </c>
      <c r="B77" s="122">
        <v>3100</v>
      </c>
      <c r="C77" s="114"/>
      <c r="D77" s="114"/>
      <c r="E77" s="114"/>
    </row>
    <row r="78" spans="1:5" ht="17.25" customHeight="1">
      <c r="A78" s="119" t="s">
        <v>100</v>
      </c>
      <c r="B78" s="122">
        <v>3110</v>
      </c>
      <c r="C78" s="114"/>
      <c r="D78" s="114"/>
      <c r="E78" s="114"/>
    </row>
    <row r="79" spans="1:5">
      <c r="A79" s="119" t="s">
        <v>101</v>
      </c>
      <c r="B79" s="120">
        <v>3120</v>
      </c>
      <c r="C79" s="116"/>
      <c r="D79" s="116"/>
      <c r="E79" s="116"/>
    </row>
    <row r="80" spans="1:5">
      <c r="A80" s="121" t="s">
        <v>102</v>
      </c>
      <c r="B80" s="127">
        <v>3121</v>
      </c>
      <c r="C80" s="116"/>
      <c r="D80" s="116"/>
      <c r="E80" s="116"/>
    </row>
    <row r="81" spans="1:5">
      <c r="A81" s="121" t="s">
        <v>103</v>
      </c>
      <c r="B81" s="128">
        <v>3122</v>
      </c>
      <c r="C81" s="129"/>
      <c r="D81" s="114"/>
      <c r="E81" s="114"/>
    </row>
    <row r="82" spans="1:5">
      <c r="A82" s="119" t="s">
        <v>104</v>
      </c>
      <c r="B82" s="128">
        <v>3130</v>
      </c>
      <c r="C82" s="130"/>
      <c r="D82" s="116"/>
      <c r="E82" s="116"/>
    </row>
    <row r="83" spans="1:5">
      <c r="A83" s="121" t="s">
        <v>105</v>
      </c>
      <c r="B83" s="128">
        <v>3131</v>
      </c>
      <c r="C83" s="130"/>
      <c r="D83" s="116"/>
      <c r="E83" s="116"/>
    </row>
    <row r="84" spans="1:5">
      <c r="A84" s="121" t="s">
        <v>106</v>
      </c>
      <c r="B84" s="128">
        <v>3132</v>
      </c>
      <c r="C84" s="130"/>
      <c r="D84" s="116"/>
      <c r="E84" s="116"/>
    </row>
    <row r="85" spans="1:5">
      <c r="A85" s="119" t="s">
        <v>107</v>
      </c>
      <c r="B85" s="128">
        <v>3140</v>
      </c>
      <c r="C85" s="130"/>
      <c r="D85" s="116"/>
      <c r="E85" s="116"/>
    </row>
    <row r="86" spans="1:5">
      <c r="A86" s="121" t="s">
        <v>108</v>
      </c>
      <c r="B86" s="128">
        <v>3141</v>
      </c>
      <c r="C86" s="130"/>
      <c r="D86" s="116"/>
      <c r="E86" s="116"/>
    </row>
    <row r="87" spans="1:5">
      <c r="A87" s="121" t="s">
        <v>109</v>
      </c>
      <c r="B87" s="128">
        <v>3142</v>
      </c>
      <c r="C87" s="130"/>
      <c r="D87" s="116"/>
      <c r="E87" s="116"/>
    </row>
    <row r="88" spans="1:5">
      <c r="A88" s="121" t="s">
        <v>110</v>
      </c>
      <c r="B88" s="131">
        <v>3143</v>
      </c>
      <c r="C88" s="132"/>
      <c r="D88" s="132"/>
      <c r="E88" s="132"/>
    </row>
    <row r="89" spans="1:5">
      <c r="A89" s="133" t="s">
        <v>111</v>
      </c>
      <c r="B89" s="134">
        <v>3150</v>
      </c>
      <c r="C89" s="132"/>
      <c r="D89" s="132"/>
      <c r="E89" s="132"/>
    </row>
    <row r="90" spans="1:5">
      <c r="A90" s="133" t="s">
        <v>112</v>
      </c>
      <c r="B90" s="120">
        <v>3160</v>
      </c>
      <c r="C90" s="132"/>
      <c r="D90" s="132"/>
      <c r="E90" s="132"/>
    </row>
    <row r="91" spans="1:5">
      <c r="A91" s="135" t="s">
        <v>113</v>
      </c>
      <c r="B91" s="134">
        <v>3200</v>
      </c>
      <c r="C91" s="116">
        <f>C92</f>
        <v>190000</v>
      </c>
      <c r="D91" s="116">
        <f>D92</f>
        <v>100000</v>
      </c>
      <c r="E91" s="116">
        <f>E92</f>
        <v>290000</v>
      </c>
    </row>
    <row r="92" spans="1:5" ht="15.75" customHeight="1">
      <c r="A92" s="133" t="s">
        <v>114</v>
      </c>
      <c r="B92" s="134">
        <v>3210</v>
      </c>
      <c r="C92" s="116">
        <v>190000</v>
      </c>
      <c r="D92" s="116">
        <v>100000</v>
      </c>
      <c r="E92" s="116">
        <f>C92+D92</f>
        <v>290000</v>
      </c>
    </row>
    <row r="93" spans="1:5">
      <c r="A93" s="133" t="s">
        <v>115</v>
      </c>
      <c r="B93" s="134">
        <v>3220</v>
      </c>
      <c r="C93" s="116"/>
      <c r="D93" s="116"/>
      <c r="E93" s="116"/>
    </row>
    <row r="94" spans="1:5" ht="21">
      <c r="A94" s="133" t="s">
        <v>116</v>
      </c>
      <c r="B94" s="134">
        <v>3230</v>
      </c>
      <c r="C94" s="116"/>
      <c r="D94" s="116"/>
      <c r="E94" s="116"/>
    </row>
    <row r="95" spans="1:5">
      <c r="A95" s="133" t="s">
        <v>117</v>
      </c>
      <c r="B95" s="120">
        <v>3240</v>
      </c>
      <c r="C95" s="116"/>
      <c r="D95" s="116"/>
      <c r="E95" s="116"/>
    </row>
    <row r="96" spans="1:5">
      <c r="A96" s="135" t="s">
        <v>118</v>
      </c>
      <c r="B96" s="120">
        <v>4110</v>
      </c>
      <c r="C96" s="116"/>
      <c r="D96" s="116"/>
      <c r="E96" s="116"/>
    </row>
    <row r="97" spans="1:5" ht="12" customHeight="1">
      <c r="A97" s="136" t="s">
        <v>119</v>
      </c>
      <c r="B97" s="120">
        <v>4111</v>
      </c>
      <c r="C97" s="116"/>
      <c r="D97" s="116"/>
      <c r="E97" s="116"/>
    </row>
    <row r="98" spans="1:5" ht="12" customHeight="1">
      <c r="A98" s="136" t="s">
        <v>120</v>
      </c>
      <c r="B98" s="120">
        <v>4112</v>
      </c>
      <c r="C98" s="116"/>
      <c r="D98" s="116"/>
      <c r="E98" s="116"/>
    </row>
    <row r="99" spans="1:5" ht="12" customHeight="1">
      <c r="A99" s="136" t="s">
        <v>121</v>
      </c>
      <c r="B99" s="120">
        <v>4113</v>
      </c>
      <c r="C99" s="116"/>
      <c r="D99" s="116"/>
      <c r="E99" s="116"/>
    </row>
    <row r="100" spans="1:5" ht="12.75" customHeight="1">
      <c r="A100" s="135" t="s">
        <v>122</v>
      </c>
      <c r="B100" s="120">
        <v>4210</v>
      </c>
      <c r="C100" s="116"/>
      <c r="D100" s="116"/>
      <c r="E100" s="116"/>
    </row>
    <row r="101" spans="1:5" ht="12.75" customHeight="1">
      <c r="A101" s="137" t="s">
        <v>123</v>
      </c>
      <c r="B101" s="138" t="s">
        <v>124</v>
      </c>
      <c r="C101" s="139"/>
      <c r="D101" s="140"/>
      <c r="E101" s="140"/>
    </row>
    <row r="102" spans="1:5" ht="28.8" customHeight="1">
      <c r="A102" s="79" t="s">
        <v>125</v>
      </c>
      <c r="C102" s="9"/>
      <c r="D102" s="79" t="s">
        <v>49</v>
      </c>
    </row>
    <row r="103" spans="1:5" ht="30.6" customHeight="1">
      <c r="A103" s="79" t="s">
        <v>50</v>
      </c>
      <c r="C103" s="9"/>
      <c r="D103" s="79" t="s">
        <v>51</v>
      </c>
    </row>
    <row r="104" spans="1:5" ht="23.4" customHeight="1">
      <c r="A104" s="80" t="s">
        <v>126</v>
      </c>
    </row>
    <row r="105" spans="1:5">
      <c r="A105" s="82" t="s">
        <v>10</v>
      </c>
    </row>
  </sheetData>
  <mergeCells count="10">
    <mergeCell ref="A12:E12"/>
    <mergeCell ref="A15:E15"/>
    <mergeCell ref="A16:E16"/>
    <mergeCell ref="C18:D18"/>
    <mergeCell ref="B1:E1"/>
    <mergeCell ref="B3:E3"/>
    <mergeCell ref="B4:E4"/>
    <mergeCell ref="D6:E6"/>
    <mergeCell ref="A10:E10"/>
    <mergeCell ref="A11:E11"/>
  </mergeCells>
  <pageMargins left="0" right="0" top="0.19685039370078741" bottom="0.19685039370078741" header="0.51181102362204722" footer="0.51181102362204722"/>
  <pageSetup paperSize="9" scale="99" orientation="portrait" r:id="rId1"/>
  <headerFooter alignWithMargins="0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N106"/>
  <sheetViews>
    <sheetView view="pageBreakPreview" zoomScaleNormal="100" workbookViewId="0">
      <selection activeCell="B3" sqref="B3:E3"/>
    </sheetView>
  </sheetViews>
  <sheetFormatPr defaultRowHeight="13.2"/>
  <cols>
    <col min="1" max="1" width="47" customWidth="1"/>
    <col min="2" max="2" width="11" customWidth="1"/>
    <col min="3" max="3" width="13.109375" customWidth="1"/>
    <col min="4" max="4" width="14" customWidth="1"/>
    <col min="5" max="5" width="13.88671875" customWidth="1"/>
    <col min="7" max="7" width="10" bestFit="1" customWidth="1"/>
  </cols>
  <sheetData>
    <row r="1" spans="1:13" ht="29.25" customHeight="1">
      <c r="B1" s="1" t="s">
        <v>0</v>
      </c>
      <c r="C1" s="2"/>
      <c r="D1" s="2"/>
      <c r="E1" s="2"/>
    </row>
    <row r="2" spans="1:13">
      <c r="B2" t="s">
        <v>1</v>
      </c>
      <c r="D2" s="3">
        <f>E22</f>
        <v>504652202</v>
      </c>
      <c r="E2" s="4" t="s">
        <v>2</v>
      </c>
    </row>
    <row r="3" spans="1:13" ht="23.25" customHeight="1">
      <c r="B3" s="5" t="s">
        <v>3</v>
      </c>
      <c r="C3" s="5"/>
      <c r="D3" s="5"/>
      <c r="E3" s="5"/>
    </row>
    <row r="4" spans="1:13" ht="10.5" customHeight="1">
      <c r="B4" s="6" t="s">
        <v>4</v>
      </c>
      <c r="C4" s="6"/>
      <c r="D4" s="6"/>
      <c r="E4" s="6"/>
    </row>
    <row r="5" spans="1:13">
      <c r="B5" s="7"/>
      <c r="C5" t="s">
        <v>5</v>
      </c>
      <c r="D5" s="8"/>
      <c r="E5" s="8"/>
      <c r="K5" s="9"/>
      <c r="L5" s="7"/>
      <c r="M5" s="9"/>
    </row>
    <row r="6" spans="1:13" ht="13.5" customHeight="1">
      <c r="B6" s="7"/>
      <c r="C6" s="10"/>
      <c r="D6" s="11" t="s">
        <v>6</v>
      </c>
      <c r="E6" s="10"/>
      <c r="K6" s="7"/>
      <c r="L6" s="9"/>
      <c r="M6" s="9"/>
    </row>
    <row r="7" spans="1:13" ht="8.25" hidden="1" customHeight="1">
      <c r="B7" s="12" t="s">
        <v>7</v>
      </c>
      <c r="D7" s="12" t="s">
        <v>8</v>
      </c>
      <c r="E7" s="7"/>
      <c r="K7" s="9"/>
      <c r="L7" s="9"/>
      <c r="M7" s="9"/>
    </row>
    <row r="8" spans="1:13" ht="13.5" customHeight="1">
      <c r="B8" s="13"/>
      <c r="C8" s="14" t="s">
        <v>9</v>
      </c>
      <c r="D8" s="14"/>
      <c r="E8" s="15" t="s">
        <v>10</v>
      </c>
      <c r="K8" s="9"/>
      <c r="L8" s="9"/>
      <c r="M8" s="9"/>
    </row>
    <row r="9" spans="1:13" ht="13.5" customHeight="1">
      <c r="A9" s="16"/>
      <c r="B9" s="17"/>
      <c r="C9" s="12" t="s">
        <v>11</v>
      </c>
      <c r="D9" s="7"/>
      <c r="E9" s="7"/>
      <c r="K9" s="9"/>
      <c r="L9" s="9"/>
      <c r="M9" s="9"/>
    </row>
    <row r="10" spans="1:13" ht="18" customHeight="1">
      <c r="A10" s="18" t="s">
        <v>12</v>
      </c>
      <c r="B10" s="18"/>
      <c r="C10" s="18"/>
      <c r="D10" s="18"/>
      <c r="E10" s="18"/>
      <c r="K10" s="9"/>
      <c r="L10" s="7"/>
      <c r="M10" s="9"/>
    </row>
    <row r="11" spans="1:13" ht="15" customHeight="1">
      <c r="A11" s="19" t="s">
        <v>13</v>
      </c>
      <c r="B11" s="19"/>
      <c r="C11" s="19"/>
      <c r="D11" s="19"/>
      <c r="E11" s="19"/>
      <c r="K11" s="7"/>
      <c r="L11" s="9"/>
      <c r="M11" s="9"/>
    </row>
    <row r="12" spans="1:13" ht="13.5" customHeight="1">
      <c r="A12" s="19" t="s">
        <v>14</v>
      </c>
      <c r="B12" s="19"/>
      <c r="C12" s="19"/>
      <c r="D12" s="19"/>
      <c r="E12" s="19"/>
      <c r="K12" s="9"/>
      <c r="L12" s="9"/>
      <c r="M12" s="9"/>
    </row>
    <row r="13" spans="1:13" ht="12" customHeight="1">
      <c r="A13" s="20" t="s">
        <v>15</v>
      </c>
      <c r="K13" s="9"/>
      <c r="L13" s="9"/>
      <c r="M13" s="9"/>
    </row>
    <row r="14" spans="1:13">
      <c r="A14" s="20" t="s">
        <v>16</v>
      </c>
    </row>
    <row r="15" spans="1:13">
      <c r="A15" s="20" t="s">
        <v>17</v>
      </c>
    </row>
    <row r="16" spans="1:13">
      <c r="A16" s="21" t="s">
        <v>18</v>
      </c>
      <c r="B16" s="21"/>
      <c r="C16" s="21"/>
      <c r="D16" s="21"/>
      <c r="E16" s="21"/>
    </row>
    <row r="17" spans="1:5" ht="31.5" customHeight="1">
      <c r="A17" s="22" t="s">
        <v>19</v>
      </c>
      <c r="B17" s="22"/>
      <c r="C17" s="22"/>
      <c r="D17" s="22"/>
      <c r="E17" s="22"/>
    </row>
    <row r="18" spans="1:5">
      <c r="B18" s="23"/>
      <c r="D18" s="24" t="s">
        <v>20</v>
      </c>
    </row>
    <row r="19" spans="1:5">
      <c r="A19" s="25" t="s">
        <v>21</v>
      </c>
      <c r="B19" s="25" t="s">
        <v>22</v>
      </c>
      <c r="C19" s="26" t="s">
        <v>23</v>
      </c>
      <c r="D19" s="27"/>
      <c r="E19" s="25" t="s">
        <v>24</v>
      </c>
    </row>
    <row r="20" spans="1:5" ht="21" customHeight="1">
      <c r="A20" s="28"/>
      <c r="B20" s="28"/>
      <c r="C20" s="29" t="s">
        <v>25</v>
      </c>
      <c r="D20" s="29" t="s">
        <v>26</v>
      </c>
      <c r="E20" s="28"/>
    </row>
    <row r="21" spans="1:5">
      <c r="A21" s="30">
        <v>1</v>
      </c>
      <c r="B21" s="25">
        <v>2</v>
      </c>
      <c r="C21" s="25">
        <v>3</v>
      </c>
      <c r="D21" s="25">
        <v>4</v>
      </c>
      <c r="E21" s="25">
        <v>5</v>
      </c>
    </row>
    <row r="22" spans="1:5">
      <c r="A22" s="31" t="s">
        <v>27</v>
      </c>
      <c r="B22" s="32" t="s">
        <v>28</v>
      </c>
      <c r="C22" s="25">
        <f>C23</f>
        <v>349552202</v>
      </c>
      <c r="D22" s="33">
        <f>D24+D36</f>
        <v>155100000</v>
      </c>
      <c r="E22" s="33">
        <f>C22+D22</f>
        <v>504652202</v>
      </c>
    </row>
    <row r="23" spans="1:5">
      <c r="A23" s="34" t="s">
        <v>29</v>
      </c>
      <c r="B23" s="32" t="s">
        <v>28</v>
      </c>
      <c r="C23" s="35">
        <v>349552202</v>
      </c>
      <c r="D23" s="35" t="s">
        <v>28</v>
      </c>
      <c r="E23" s="25">
        <f>C23</f>
        <v>349552202</v>
      </c>
    </row>
    <row r="24" spans="1:5" ht="21.75" customHeight="1">
      <c r="A24" s="36" t="s">
        <v>30</v>
      </c>
      <c r="B24" s="37" t="s">
        <v>28</v>
      </c>
      <c r="C24" s="38" t="s">
        <v>28</v>
      </c>
      <c r="D24" s="39">
        <f>D25+D30</f>
        <v>155100000</v>
      </c>
      <c r="E24" s="39">
        <f t="shared" ref="E24:E33" si="0">D24</f>
        <v>155100000</v>
      </c>
    </row>
    <row r="25" spans="1:5" ht="21.75" customHeight="1">
      <c r="A25" s="40" t="s">
        <v>31</v>
      </c>
      <c r="B25" s="41">
        <v>25010000</v>
      </c>
      <c r="C25" s="38" t="s">
        <v>28</v>
      </c>
      <c r="D25" s="35">
        <f>SUM(D26:D29)</f>
        <v>155100000</v>
      </c>
      <c r="E25" s="35">
        <f t="shared" si="0"/>
        <v>155100000</v>
      </c>
    </row>
    <row r="26" spans="1:5" ht="21" customHeight="1">
      <c r="A26" s="42" t="s">
        <v>32</v>
      </c>
      <c r="B26" s="41">
        <v>25010100</v>
      </c>
      <c r="C26" s="38" t="s">
        <v>28</v>
      </c>
      <c r="D26" s="35">
        <v>123600000</v>
      </c>
      <c r="E26" s="35">
        <f t="shared" si="0"/>
        <v>123600000</v>
      </c>
    </row>
    <row r="27" spans="1:5">
      <c r="A27" s="42" t="s">
        <v>33</v>
      </c>
      <c r="B27" s="41">
        <v>25010200</v>
      </c>
      <c r="C27" s="38" t="s">
        <v>28</v>
      </c>
      <c r="D27" s="35">
        <v>27500000</v>
      </c>
      <c r="E27" s="35">
        <f t="shared" si="0"/>
        <v>27500000</v>
      </c>
    </row>
    <row r="28" spans="1:5">
      <c r="A28" s="42" t="s">
        <v>34</v>
      </c>
      <c r="B28" s="41">
        <v>25010300</v>
      </c>
      <c r="C28" s="38" t="s">
        <v>28</v>
      </c>
      <c r="D28" s="35">
        <v>4000000</v>
      </c>
      <c r="E28" s="35">
        <f t="shared" si="0"/>
        <v>4000000</v>
      </c>
    </row>
    <row r="29" spans="1:5" ht="19.8">
      <c r="A29" s="42" t="s">
        <v>35</v>
      </c>
      <c r="B29" s="41">
        <v>25010400</v>
      </c>
      <c r="C29" s="37" t="s">
        <v>28</v>
      </c>
      <c r="D29" s="43"/>
      <c r="E29" s="44">
        <f t="shared" si="0"/>
        <v>0</v>
      </c>
    </row>
    <row r="30" spans="1:5">
      <c r="A30" s="45" t="s">
        <v>36</v>
      </c>
      <c r="B30" s="41">
        <v>25020000</v>
      </c>
      <c r="C30" s="37" t="s">
        <v>28</v>
      </c>
      <c r="D30" s="46">
        <f>D31+D32+D33</f>
        <v>0</v>
      </c>
      <c r="E30" s="47">
        <f t="shared" si="0"/>
        <v>0</v>
      </c>
    </row>
    <row r="31" spans="1:5">
      <c r="A31" s="48" t="s">
        <v>37</v>
      </c>
      <c r="B31" s="41">
        <v>25020100</v>
      </c>
      <c r="C31" s="37" t="s">
        <v>28</v>
      </c>
      <c r="D31" s="44"/>
      <c r="E31" s="44">
        <f t="shared" si="0"/>
        <v>0</v>
      </c>
    </row>
    <row r="32" spans="1:5" ht="51.75" customHeight="1">
      <c r="A32" s="48" t="s">
        <v>38</v>
      </c>
      <c r="B32" s="41">
        <v>25020200</v>
      </c>
      <c r="C32" s="37" t="s">
        <v>28</v>
      </c>
      <c r="D32" s="47"/>
      <c r="E32" s="47">
        <f t="shared" si="0"/>
        <v>0</v>
      </c>
    </row>
    <row r="33" spans="1:5" ht="84.75" customHeight="1">
      <c r="A33" s="49" t="s">
        <v>39</v>
      </c>
      <c r="B33" s="41">
        <v>25020300</v>
      </c>
      <c r="C33" s="37"/>
      <c r="D33" s="47"/>
      <c r="E33" s="47">
        <f t="shared" si="0"/>
        <v>0</v>
      </c>
    </row>
    <row r="34" spans="1:5">
      <c r="A34" s="50" t="s">
        <v>40</v>
      </c>
      <c r="B34" s="51"/>
      <c r="C34" s="37"/>
      <c r="D34" s="44"/>
      <c r="E34" s="44"/>
    </row>
    <row r="35" spans="1:5">
      <c r="A35" s="52" t="s">
        <v>41</v>
      </c>
      <c r="B35" s="51"/>
      <c r="C35" s="37"/>
      <c r="D35" s="44"/>
      <c r="E35" s="44"/>
    </row>
    <row r="36" spans="1:5">
      <c r="A36" s="53" t="s">
        <v>42</v>
      </c>
      <c r="B36" s="54"/>
      <c r="C36" s="54"/>
      <c r="D36" s="33">
        <f>D38</f>
        <v>0</v>
      </c>
      <c r="E36" s="33">
        <f>D36</f>
        <v>0</v>
      </c>
    </row>
    <row r="37" spans="1:5">
      <c r="A37" s="55" t="s">
        <v>43</v>
      </c>
      <c r="B37" s="56">
        <v>600000</v>
      </c>
      <c r="C37" s="54"/>
      <c r="D37" s="33">
        <f>D38</f>
        <v>0</v>
      </c>
      <c r="E37" s="33">
        <f>D37</f>
        <v>0</v>
      </c>
    </row>
    <row r="38" spans="1:5">
      <c r="A38" s="57" t="s">
        <v>44</v>
      </c>
      <c r="B38" s="58">
        <v>602100</v>
      </c>
      <c r="C38" s="54"/>
      <c r="D38" s="47"/>
      <c r="E38" s="33">
        <f>D38</f>
        <v>0</v>
      </c>
    </row>
    <row r="39" spans="1:5">
      <c r="A39" s="59" t="s">
        <v>45</v>
      </c>
      <c r="B39" s="60"/>
      <c r="C39" s="44"/>
      <c r="D39" s="61" t="s">
        <v>46</v>
      </c>
      <c r="E39" s="44" t="s">
        <v>46</v>
      </c>
    </row>
    <row r="40" spans="1:5">
      <c r="A40" s="62" t="s">
        <v>47</v>
      </c>
      <c r="B40" s="63" t="s">
        <v>28</v>
      </c>
      <c r="C40" s="25">
        <f>C41+C76</f>
        <v>349552202</v>
      </c>
      <c r="D40" s="64">
        <f>D41+D76</f>
        <v>155100000</v>
      </c>
      <c r="E40" s="64">
        <f>E41+E76</f>
        <v>504652202</v>
      </c>
    </row>
    <row r="41" spans="1:5">
      <c r="A41" s="65" t="str">
        <f>VLOOKUP(B41,[1]ДовКЕКВ!A$1:B$65536,2,FALSE)</f>
        <v>Поточні видатки</v>
      </c>
      <c r="B41" s="66">
        <v>2000</v>
      </c>
      <c r="C41" s="25">
        <f>C63</f>
        <v>349552202</v>
      </c>
      <c r="D41" s="33">
        <f>D63</f>
        <v>145050000</v>
      </c>
      <c r="E41" s="33">
        <f>E63</f>
        <v>494602202</v>
      </c>
    </row>
    <row r="42" spans="1:5">
      <c r="A42" s="67" t="str">
        <f>VLOOKUP(B42,[1]ДовКЕКВ!A$1:B$65536,2,FALSE)</f>
        <v>Оплата праці і нарахування на заробітну плату</v>
      </c>
      <c r="B42" s="68">
        <v>2100</v>
      </c>
      <c r="C42" s="25"/>
      <c r="D42" s="33"/>
      <c r="E42" s="33"/>
    </row>
    <row r="43" spans="1:5">
      <c r="A43" s="67" t="str">
        <f>VLOOKUP(B43,[1]ДовКЕКВ!A$1:B$65536,2,FALSE)</f>
        <v>Оплата праці</v>
      </c>
      <c r="B43" s="68">
        <v>2110</v>
      </c>
      <c r="C43" s="69"/>
      <c r="D43" s="69"/>
      <c r="E43" s="69"/>
    </row>
    <row r="44" spans="1:5">
      <c r="A44" s="70" t="str">
        <f>VLOOKUP(B44,[1]ДовКЕКВ!A$1:B$65536,2,FALSE)</f>
        <v>Заробітна плата</v>
      </c>
      <c r="B44" s="71">
        <v>2111</v>
      </c>
      <c r="C44" s="44"/>
      <c r="D44" s="44"/>
      <c r="E44" s="44"/>
    </row>
    <row r="45" spans="1:5">
      <c r="A45" s="70" t="str">
        <f>VLOOKUP(B45,[1]ДовКЕКВ!A$1:B$65536,2,FALSE)</f>
        <v>Грошове забезпечення військовослужбовців</v>
      </c>
      <c r="B45" s="71">
        <v>2112</v>
      </c>
      <c r="C45" s="44"/>
      <c r="D45" s="44"/>
      <c r="E45" s="44"/>
    </row>
    <row r="46" spans="1:5">
      <c r="A46" s="67" t="str">
        <f>VLOOKUP(B46,[1]ДовКЕКВ!A$1:B$65536,2,FALSE)</f>
        <v>Нарахування на оплату праці</v>
      </c>
      <c r="B46" s="68">
        <v>2120</v>
      </c>
      <c r="C46" s="69"/>
      <c r="D46" s="69"/>
      <c r="E46" s="69"/>
    </row>
    <row r="47" spans="1:5">
      <c r="A47" s="67" t="str">
        <f>VLOOKUP(B47,[1]ДовКЕКВ!A$1:B$65536,2,FALSE)</f>
        <v>Використання товарів і послуг</v>
      </c>
      <c r="B47" s="68">
        <v>2200</v>
      </c>
      <c r="C47" s="69">
        <f>C61</f>
        <v>349552202</v>
      </c>
      <c r="D47" s="72">
        <f>D61</f>
        <v>145050000</v>
      </c>
      <c r="E47" s="72">
        <f>E61</f>
        <v>494602202</v>
      </c>
    </row>
    <row r="48" spans="1:5">
      <c r="A48" s="67" t="str">
        <f>VLOOKUP(B48,[1]ДовКЕКВ!A$1:B$65536,2,FALSE)</f>
        <v>Предмети, матеріали, обладнання та інвентар</v>
      </c>
      <c r="B48" s="68">
        <v>2210</v>
      </c>
      <c r="C48" s="44"/>
      <c r="D48" s="44"/>
      <c r="E48" s="44"/>
    </row>
    <row r="49" spans="1:5">
      <c r="A49" s="67" t="str">
        <f>VLOOKUP(B49,[1]ДовКЕКВ!A$1:B$65536,2,FALSE)</f>
        <v>Медикаменти та перев'язувальні матеріали</v>
      </c>
      <c r="B49" s="68">
        <v>2220</v>
      </c>
      <c r="C49" s="44"/>
      <c r="D49" s="44"/>
      <c r="E49" s="44"/>
    </row>
    <row r="50" spans="1:5">
      <c r="A50" s="67" t="str">
        <f>VLOOKUP(B50,[1]ДовКЕКВ!A$1:B$65536,2,FALSE)</f>
        <v>Продукти харчування</v>
      </c>
      <c r="B50" s="68">
        <v>2230</v>
      </c>
      <c r="C50" s="44"/>
      <c r="D50" s="44"/>
      <c r="E50" s="44"/>
    </row>
    <row r="51" spans="1:5">
      <c r="A51" s="67" t="str">
        <f>VLOOKUP(B51,[1]ДовКЕКВ!A$1:B$65536,2,FALSE)</f>
        <v>Оплата послуг (крім комунальних)</v>
      </c>
      <c r="B51" s="68">
        <v>2240</v>
      </c>
      <c r="C51" s="44"/>
      <c r="D51" s="44"/>
      <c r="E51" s="44"/>
    </row>
    <row r="52" spans="1:5">
      <c r="A52" s="67" t="str">
        <f>VLOOKUP(B52,[1]ДовКЕКВ!A$1:B$65536,2,FALSE)</f>
        <v>Видатки на відрядження</v>
      </c>
      <c r="B52" s="68">
        <v>2250</v>
      </c>
      <c r="C52" s="44"/>
      <c r="D52" s="44"/>
      <c r="E52" s="44"/>
    </row>
    <row r="53" spans="1:5">
      <c r="A53" s="67" t="str">
        <f>VLOOKUP(B53,[1]ДовКЕКВ!A$1:B$65536,2,FALSE)</f>
        <v>Видатки та заходи спеціального призначення</v>
      </c>
      <c r="B53" s="68">
        <v>2260</v>
      </c>
      <c r="C53" s="69"/>
      <c r="D53" s="69"/>
      <c r="E53" s="69"/>
    </row>
    <row r="54" spans="1:5">
      <c r="A54" s="67" t="str">
        <f>VLOOKUP(B54,[1]ДовКЕКВ!A$1:B$65536,2,FALSE)</f>
        <v>Оплата комунальних послуг та енергоносіїв</v>
      </c>
      <c r="B54" s="68">
        <v>2270</v>
      </c>
      <c r="C54" s="69"/>
      <c r="D54" s="69"/>
      <c r="E54" s="69"/>
    </row>
    <row r="55" spans="1:5">
      <c r="A55" s="67" t="str">
        <f>VLOOKUP(B55,[1]ДовКЕКВ!A$1:B$65536,2,FALSE)</f>
        <v>Оплата теплопостачання</v>
      </c>
      <c r="B55" s="68">
        <v>2271</v>
      </c>
      <c r="C55" s="69"/>
      <c r="D55" s="69"/>
      <c r="E55" s="69"/>
    </row>
    <row r="56" spans="1:5">
      <c r="A56" s="70" t="str">
        <f>VLOOKUP(B56,[1]ДовКЕКВ!A$1:B$65536,2,FALSE)</f>
        <v>Оплата водопостачання та водовідведення</v>
      </c>
      <c r="B56" s="71">
        <v>2272</v>
      </c>
      <c r="C56" s="44"/>
      <c r="D56" s="44"/>
      <c r="E56" s="44"/>
    </row>
    <row r="57" spans="1:5">
      <c r="A57" s="70" t="str">
        <f>VLOOKUP(B57,[1]ДовКЕКВ!A$1:B$65536,2,FALSE)</f>
        <v>Оплата електроенергії</v>
      </c>
      <c r="B57" s="71">
        <v>2273</v>
      </c>
      <c r="C57" s="44"/>
      <c r="D57" s="44"/>
      <c r="E57" s="44"/>
    </row>
    <row r="58" spans="1:5">
      <c r="A58" s="70" t="str">
        <f>VLOOKUP(B58,[1]ДовКЕКВ!A$1:B$65536,2,FALSE)</f>
        <v>Оплата природного газу</v>
      </c>
      <c r="B58" s="71">
        <v>2274</v>
      </c>
      <c r="C58" s="44"/>
      <c r="D58" s="44"/>
      <c r="E58" s="44"/>
    </row>
    <row r="59" spans="1:5">
      <c r="A59" s="70" t="str">
        <f>VLOOKUP(B59,[1]ДовКЕКВ!A$1:B$65536,2,FALSE)</f>
        <v>Оплата інших енергоносіїв та інших комунальних послуг</v>
      </c>
      <c r="B59" s="71">
        <v>2275</v>
      </c>
      <c r="C59" s="44"/>
      <c r="D59" s="44"/>
      <c r="E59" s="44"/>
    </row>
    <row r="60" spans="1:5">
      <c r="A60" s="70" t="str">
        <f>VLOOKUP(B60,[1]ДовКЕКВ!A$1:B$65536,2,FALSE)</f>
        <v xml:space="preserve">Оплата енергосервісу </v>
      </c>
      <c r="B60" s="71">
        <v>2276</v>
      </c>
      <c r="C60" s="44"/>
      <c r="D60" s="44"/>
      <c r="E60" s="44"/>
    </row>
    <row r="61" spans="1:5" ht="24">
      <c r="A61" s="67" t="str">
        <f>VLOOKUP(B61,[1]ДовКЕКВ!A$1:B$65536,2,FALSE)</f>
        <v>Дослідження і розробки, окремі заходи по реалізації державних (регіональних) програм</v>
      </c>
      <c r="B61" s="68">
        <v>2280</v>
      </c>
      <c r="C61" s="44">
        <f>C63</f>
        <v>349552202</v>
      </c>
      <c r="D61" s="47">
        <f>D63</f>
        <v>145050000</v>
      </c>
      <c r="E61" s="47">
        <f>E63</f>
        <v>494602202</v>
      </c>
    </row>
    <row r="62" spans="1:5" ht="24">
      <c r="A62" s="70" t="str">
        <f>VLOOKUP(B62,[1]ДовКЕКВ!A$1:B$65536,2,FALSE)</f>
        <v>Дослідження і розробки, окремі заходи розвитку по реалізації державних (регіональних) програм</v>
      </c>
      <c r="B62" s="71">
        <v>2281</v>
      </c>
      <c r="C62" s="44"/>
      <c r="D62" s="47"/>
      <c r="E62" s="47"/>
    </row>
    <row r="63" spans="1:5" ht="24">
      <c r="A63" s="70" t="str">
        <f>VLOOKUP(B63,[1]ДовКЕКВ!A$1:B$65536,2,FALSE)</f>
        <v>Окремі заходи по реалізації державних (регіональних) програм, не віднесені до заходів розвитку</v>
      </c>
      <c r="B63" s="71">
        <v>2282</v>
      </c>
      <c r="C63" s="69">
        <v>349552202</v>
      </c>
      <c r="D63" s="72">
        <v>145050000</v>
      </c>
      <c r="E63" s="72">
        <f>C63+D63</f>
        <v>494602202</v>
      </c>
    </row>
    <row r="64" spans="1:5">
      <c r="A64" s="67" t="str">
        <f>VLOOKUP(B64,[1]ДовКЕКВ!A$1:B$65536,2,FALSE)</f>
        <v>Обслуговування боргових зобов'язань</v>
      </c>
      <c r="B64" s="68">
        <v>2400</v>
      </c>
      <c r="C64" s="69"/>
      <c r="D64" s="69"/>
      <c r="E64" s="69"/>
    </row>
    <row r="65" spans="1:5">
      <c r="A65" s="67" t="str">
        <f>VLOOKUP(B65,[1]ДовКЕКВ!A$1:B$65536,2,FALSE)</f>
        <v>Обслуговування внутрішніх боргових зобов'язань</v>
      </c>
      <c r="B65" s="68">
        <v>2410</v>
      </c>
      <c r="C65" s="69"/>
      <c r="D65" s="69"/>
      <c r="E65" s="69"/>
    </row>
    <row r="66" spans="1:5">
      <c r="A66" s="67" t="str">
        <f>VLOOKUP(B66,[1]ДовКЕКВ!A$1:B$65536,2,FALSE)</f>
        <v>Обслуговування зовнішніх боргових зобов'язань</v>
      </c>
      <c r="B66" s="68">
        <v>2420</v>
      </c>
      <c r="C66" s="69"/>
      <c r="D66" s="69"/>
      <c r="E66" s="69"/>
    </row>
    <row r="67" spans="1:5">
      <c r="A67" s="67" t="str">
        <f>VLOOKUP(B67,[1]ДовКЕКВ!A$1:B$65536,2,FALSE)</f>
        <v>Поточні трансферти</v>
      </c>
      <c r="B67" s="68">
        <v>2600</v>
      </c>
      <c r="C67" s="69"/>
      <c r="D67" s="69"/>
      <c r="E67" s="69"/>
    </row>
    <row r="68" spans="1:5" ht="24">
      <c r="A68" s="67" t="str">
        <f>VLOOKUP(B68,[1]ДовКЕКВ!A$1:B$65536,2,FALSE)</f>
        <v>Субсидії та поточні трансферти підприємствам (установам, організаціям)</v>
      </c>
      <c r="B68" s="68">
        <v>2610</v>
      </c>
      <c r="C68" s="44"/>
      <c r="D68" s="44"/>
      <c r="E68" s="44"/>
    </row>
    <row r="69" spans="1:5">
      <c r="A69" s="67" t="str">
        <f>VLOOKUP(B69,[1]ДовКЕКВ!A$1:B$65536,2,FALSE)</f>
        <v>Поточні трансферти органам державного управління інших рівнів</v>
      </c>
      <c r="B69" s="68">
        <v>2620</v>
      </c>
      <c r="C69" s="44"/>
      <c r="D69" s="44"/>
      <c r="E69" s="44"/>
    </row>
    <row r="70" spans="1:5" ht="22.5" customHeight="1">
      <c r="A70" s="67" t="str">
        <f>VLOOKUP(B70,[1]ДовКЕКВ!A$1:B$65536,2,FALSE)</f>
        <v>Поточні трансферти урядам іноземних держав та міжнародним організаціям</v>
      </c>
      <c r="B70" s="68">
        <v>2630</v>
      </c>
      <c r="C70" s="69"/>
      <c r="D70" s="69"/>
      <c r="E70" s="69"/>
    </row>
    <row r="71" spans="1:5">
      <c r="A71" s="67" t="str">
        <f>VLOOKUP(B71,[1]ДовКЕКВ!A$1:B$65536,2,FALSE)</f>
        <v>Соціальне забезпечення</v>
      </c>
      <c r="B71" s="68">
        <v>2700</v>
      </c>
      <c r="C71" s="44"/>
      <c r="D71" s="44"/>
      <c r="E71" s="44"/>
    </row>
    <row r="72" spans="1:5">
      <c r="A72" s="67" t="str">
        <f>VLOOKUP(B72,[1]ДовКЕКВ!A$1:B$65536,2,FALSE)</f>
        <v>Виплата пенсій і допомоги</v>
      </c>
      <c r="B72" s="68">
        <v>2710</v>
      </c>
      <c r="C72" s="44"/>
      <c r="D72" s="44"/>
      <c r="E72" s="44"/>
    </row>
    <row r="73" spans="1:5">
      <c r="A73" s="67" t="str">
        <f>VLOOKUP(B73,[1]ДовКЕКВ!A$1:B$65536,2,FALSE)</f>
        <v>Стипендії</v>
      </c>
      <c r="B73" s="68">
        <v>2720</v>
      </c>
      <c r="C73" s="44"/>
      <c r="D73" s="44"/>
      <c r="E73" s="44"/>
    </row>
    <row r="74" spans="1:5">
      <c r="A74" s="67" t="str">
        <f>VLOOKUP(B74,[1]ДовКЕКВ!A$1:B$65536,2,FALSE)</f>
        <v>Інші виплати населенню</v>
      </c>
      <c r="B74" s="68">
        <v>2730</v>
      </c>
      <c r="C74" s="35"/>
      <c r="D74" s="35"/>
      <c r="E74" s="35"/>
    </row>
    <row r="75" spans="1:5">
      <c r="A75" s="67" t="str">
        <f>VLOOKUP(B75,[1]ДовКЕКВ!A$1:B$65536,2,FALSE)</f>
        <v>Інші поточні видатки</v>
      </c>
      <c r="B75" s="68">
        <v>2800</v>
      </c>
      <c r="C75" s="35"/>
      <c r="D75" s="35"/>
      <c r="E75" s="35"/>
    </row>
    <row r="76" spans="1:5">
      <c r="A76" s="65" t="str">
        <f>VLOOKUP(B76,[1]ДовКЕКВ!A$1:B$65536,2,FALSE)</f>
        <v>Капітальні видатки</v>
      </c>
      <c r="B76" s="68">
        <v>3000</v>
      </c>
      <c r="C76" s="69">
        <f>C92</f>
        <v>0</v>
      </c>
      <c r="D76" s="69">
        <f>D92</f>
        <v>10050000</v>
      </c>
      <c r="E76" s="69">
        <f>E92</f>
        <v>10050000</v>
      </c>
    </row>
    <row r="77" spans="1:5">
      <c r="A77" s="67" t="str">
        <f>VLOOKUP(B77,[1]ДовКЕКВ!A$1:B$65536,2,FALSE)</f>
        <v>Придбання основного капіталу</v>
      </c>
      <c r="B77" s="68">
        <v>3100</v>
      </c>
      <c r="C77" s="69"/>
      <c r="D77" s="69"/>
      <c r="E77" s="69"/>
    </row>
    <row r="78" spans="1:5" ht="24">
      <c r="A78" s="67" t="str">
        <f>VLOOKUP(B78,[1]ДовКЕКВ!A$1:B$65536,2,FALSE)</f>
        <v>Придбання обладнання і предметів довгострокового користування</v>
      </c>
      <c r="B78" s="68">
        <v>3110</v>
      </c>
      <c r="C78" s="69"/>
      <c r="D78" s="69"/>
      <c r="E78" s="69"/>
    </row>
    <row r="79" spans="1:5">
      <c r="A79" s="67" t="str">
        <f>VLOOKUP(B79,[1]ДовКЕКВ!A$1:B$65536,2,FALSE)</f>
        <v>Капітальне будівництво (придбання)</v>
      </c>
      <c r="B79" s="68">
        <v>3120</v>
      </c>
      <c r="C79" s="44"/>
      <c r="D79" s="44"/>
      <c r="E79" s="44"/>
    </row>
    <row r="80" spans="1:5">
      <c r="A80" s="67" t="str">
        <f>VLOOKUP(B80,[1]ДовКЕКВ!A$1:B$65536,2,FALSE)</f>
        <v>Капітальне будівництво (придбання) житла</v>
      </c>
      <c r="B80" s="68">
        <v>3121</v>
      </c>
      <c r="C80" s="44"/>
      <c r="D80" s="44"/>
      <c r="E80" s="44"/>
    </row>
    <row r="81" spans="1:5">
      <c r="A81" s="67" t="str">
        <f>VLOOKUP(B81,[1]ДовКЕКВ!A$1:B$65536,2,FALSE)</f>
        <v>Капітальне будівництво (придбання) інших об'єктів</v>
      </c>
      <c r="B81" s="68">
        <v>3122</v>
      </c>
      <c r="C81" s="73"/>
      <c r="D81" s="69"/>
      <c r="E81" s="69"/>
    </row>
    <row r="82" spans="1:5">
      <c r="A82" s="67" t="str">
        <f>VLOOKUP(B82,[1]ДовКЕКВ!A$1:B$65536,2,FALSE)</f>
        <v>Капітальний ремонт</v>
      </c>
      <c r="B82" s="68">
        <v>3130</v>
      </c>
      <c r="C82" s="32"/>
      <c r="D82" s="44"/>
      <c r="E82" s="44"/>
    </row>
    <row r="83" spans="1:5">
      <c r="A83" s="67" t="str">
        <f>VLOOKUP(B83,[1]ДовКЕКВ!A$1:B$65536,2,FALSE)</f>
        <v>Капітальний ремонт житлового фонду (приміщень)</v>
      </c>
      <c r="B83" s="68">
        <v>3131</v>
      </c>
      <c r="C83" s="32"/>
      <c r="D83" s="44"/>
      <c r="E83" s="44"/>
    </row>
    <row r="84" spans="1:5">
      <c r="A84" s="67" t="str">
        <f>VLOOKUP(B84,[1]ДовКЕКВ!A$1:B$65536,2,FALSE)</f>
        <v>Капітальний ремонт інших об'єктів</v>
      </c>
      <c r="B84" s="68">
        <v>3132</v>
      </c>
      <c r="C84" s="32"/>
      <c r="D84" s="44"/>
      <c r="E84" s="44"/>
    </row>
    <row r="85" spans="1:5">
      <c r="A85" s="67" t="str">
        <f>VLOOKUP(B85,[1]ДовКЕКВ!A$1:B$65536,2,FALSE)</f>
        <v>Реконструкція та реставрація</v>
      </c>
      <c r="B85" s="68">
        <v>3140</v>
      </c>
      <c r="C85" s="32"/>
      <c r="D85" s="44"/>
      <c r="E85" s="44"/>
    </row>
    <row r="86" spans="1:5">
      <c r="A86" s="67" t="str">
        <f>VLOOKUP(B86,[1]ДовКЕКВ!A$1:B$65536,2,FALSE)</f>
        <v>Реконструкція житлового фонду (приміщень)</v>
      </c>
      <c r="B86" s="68">
        <v>3141</v>
      </c>
      <c r="C86" s="32"/>
      <c r="D86" s="44"/>
      <c r="E86" s="44"/>
    </row>
    <row r="87" spans="1:5">
      <c r="A87" s="67" t="str">
        <f>VLOOKUP(B87,[1]ДовКЕКВ!A$1:B$65536,2,FALSE)</f>
        <v>Реконструкція та реставрація інших об'єктів</v>
      </c>
      <c r="B87" s="68">
        <v>3142</v>
      </c>
      <c r="C87" s="32"/>
      <c r="D87" s="44"/>
      <c r="E87" s="44"/>
    </row>
    <row r="88" spans="1:5">
      <c r="A88" s="67" t="str">
        <f>VLOOKUP(B88,[1]ДовКЕКВ!A$1:B$65536,2,FALSE)</f>
        <v>Реставрація пам'яток культури, історії та архітектури</v>
      </c>
      <c r="B88" s="68">
        <v>3143</v>
      </c>
      <c r="C88" s="74"/>
      <c r="D88" s="74"/>
      <c r="E88" s="74"/>
    </row>
    <row r="89" spans="1:5">
      <c r="A89" s="67" t="str">
        <f>VLOOKUP(B89,[1]ДовКЕКВ!A$1:B$65536,2,FALSE)</f>
        <v>Створення державних запасів і резервів</v>
      </c>
      <c r="B89" s="68">
        <v>3150</v>
      </c>
      <c r="C89" s="74"/>
      <c r="D89" s="74"/>
      <c r="E89" s="74"/>
    </row>
    <row r="90" spans="1:5">
      <c r="A90" s="67" t="str">
        <f>VLOOKUP(B90,[1]ДовКЕКВ!A$1:B$65536,2,FALSE)</f>
        <v>Придбання землі та нематеріальних активів</v>
      </c>
      <c r="B90" s="68">
        <v>3160</v>
      </c>
      <c r="C90" s="74"/>
      <c r="D90" s="74"/>
      <c r="E90" s="74"/>
    </row>
    <row r="91" spans="1:5">
      <c r="A91" s="67" t="str">
        <f>VLOOKUP(B91,[1]ДовКЕКВ!A$1:B$65536,2,FALSE)</f>
        <v>Капітальні трансферти</v>
      </c>
      <c r="B91" s="68">
        <v>3200</v>
      </c>
      <c r="C91" s="44">
        <f>C92</f>
        <v>0</v>
      </c>
      <c r="D91" s="44">
        <f>D92</f>
        <v>10050000</v>
      </c>
      <c r="E91" s="44">
        <f>E92</f>
        <v>10050000</v>
      </c>
    </row>
    <row r="92" spans="1:5">
      <c r="A92" s="67" t="str">
        <f>VLOOKUP(B92,[1]ДовКЕКВ!A$1:B$65536,2,FALSE)</f>
        <v>Капітальні трансферти підприємствам (установам, організаціям)</v>
      </c>
      <c r="B92" s="68">
        <v>3210</v>
      </c>
      <c r="C92" s="44"/>
      <c r="D92" s="44">
        <v>10050000</v>
      </c>
      <c r="E92" s="44">
        <f>C92+D92</f>
        <v>10050000</v>
      </c>
    </row>
    <row r="93" spans="1:5" ht="21" customHeight="1">
      <c r="A93" s="67" t="str">
        <f>VLOOKUP(B93,[1]ДовКЕКВ!A$1:B$65536,2,FALSE)</f>
        <v>Капітальні трансферти органам державного управління інших рівнів</v>
      </c>
      <c r="B93" s="68">
        <v>3220</v>
      </c>
      <c r="C93" s="44"/>
      <c r="D93" s="44"/>
      <c r="E93" s="44"/>
    </row>
    <row r="94" spans="1:5" ht="19.5" customHeight="1">
      <c r="A94" s="67" t="str">
        <f>VLOOKUP(B94,[1]ДовКЕКВ!A$1:B$65536,2,FALSE)</f>
        <v>Капітальні трансферти урядам іноземних держав та міжнародним організаціям</v>
      </c>
      <c r="B94" s="68">
        <v>3230</v>
      </c>
      <c r="C94" s="44"/>
      <c r="D94" s="44"/>
      <c r="E94" s="44"/>
    </row>
    <row r="95" spans="1:5">
      <c r="A95" s="67" t="str">
        <f>VLOOKUP(B95,[1]ДовКЕКВ!A$1:B$65536,2,FALSE)</f>
        <v>Капітальні трансферти населенню</v>
      </c>
      <c r="B95" s="68">
        <v>3240</v>
      </c>
      <c r="C95" s="44"/>
      <c r="D95" s="44"/>
      <c r="E95" s="44"/>
    </row>
    <row r="96" spans="1:5">
      <c r="A96" s="75" t="str">
        <f>VLOOKUP(B96,[1]ДовКреди!A$1:B$65536,2,FALSE)</f>
        <v>Надання внутрішніх кредитів </v>
      </c>
      <c r="B96" s="76">
        <v>4110</v>
      </c>
      <c r="C96" s="44"/>
      <c r="D96" s="44"/>
      <c r="E96" s="44"/>
    </row>
    <row r="97" spans="1:14" ht="12.75" customHeight="1">
      <c r="A97" s="77" t="str">
        <f>VLOOKUP(B97,[1]ДовКреди!A$1:B$65536,2,FALSE)</f>
        <v>Надання кредитів органам державного управління інших рівнів </v>
      </c>
      <c r="B97" s="68">
        <v>4111</v>
      </c>
      <c r="C97" s="44"/>
      <c r="D97" s="44"/>
      <c r="E97" s="44"/>
    </row>
    <row r="98" spans="1:14" ht="12" customHeight="1">
      <c r="A98" s="77" t="str">
        <f>VLOOKUP(B98,[1]ДовКреди!A$1:B$65536,2,FALSE)</f>
        <v>Надання кредитів підприємствам, установам, організаціям </v>
      </c>
      <c r="B98" s="68">
        <v>4112</v>
      </c>
      <c r="C98" s="44"/>
      <c r="D98" s="44"/>
      <c r="E98" s="44"/>
    </row>
    <row r="99" spans="1:14" ht="9.75" customHeight="1">
      <c r="A99" s="77" t="str">
        <f>VLOOKUP(B99,[1]ДовКреди!A$1:B$65536,2,FALSE)</f>
        <v>Надання інших внутрішніх кредитів </v>
      </c>
      <c r="B99" s="68">
        <v>4113</v>
      </c>
      <c r="C99" s="44"/>
      <c r="D99" s="44"/>
      <c r="E99" s="44"/>
    </row>
    <row r="100" spans="1:14" ht="12" customHeight="1">
      <c r="A100" s="75" t="str">
        <f>VLOOKUP(B100,[1]ДовКреди!A$1:B$65536,2,FALSE)</f>
        <v>Надання зовнішніх кредитів </v>
      </c>
      <c r="B100" s="76">
        <v>4210</v>
      </c>
      <c r="C100" s="44"/>
      <c r="D100" s="44"/>
      <c r="E100" s="44"/>
    </row>
    <row r="101" spans="1:14" ht="12" customHeight="1">
      <c r="A101" s="78" t="str">
        <f>VLOOKUP(B101,[1]ДовКЕКВ!A$1:B$65536,2,FALSE)</f>
        <v>Нерозподілені видатки</v>
      </c>
      <c r="B101" s="68">
        <v>9000</v>
      </c>
      <c r="C101" s="32"/>
      <c r="D101" s="44"/>
      <c r="E101" s="44"/>
    </row>
    <row r="102" spans="1:14" ht="18" customHeight="1">
      <c r="A102" s="24" t="s">
        <v>48</v>
      </c>
      <c r="B102" s="24"/>
      <c r="D102" s="24" t="s">
        <v>49</v>
      </c>
      <c r="E102" s="24"/>
      <c r="K102" s="24"/>
      <c r="L102" s="24"/>
      <c r="N102" s="24"/>
    </row>
    <row r="103" spans="1:14" ht="19.5" customHeight="1">
      <c r="A103" s="79" t="s">
        <v>50</v>
      </c>
      <c r="C103" s="9"/>
      <c r="D103" s="79" t="s">
        <v>51</v>
      </c>
    </row>
    <row r="104" spans="1:14" ht="21" customHeight="1">
      <c r="A104" s="80" t="s">
        <v>52</v>
      </c>
      <c r="K104" s="24"/>
      <c r="L104" s="24"/>
      <c r="N104" s="24"/>
    </row>
    <row r="105" spans="1:14" ht="11.25" customHeight="1">
      <c r="A105" s="81" t="s">
        <v>10</v>
      </c>
    </row>
    <row r="106" spans="1:14">
      <c r="A106" s="82"/>
    </row>
  </sheetData>
  <sheetCalcPr fullCalcOnLoad="1"/>
  <mergeCells count="9">
    <mergeCell ref="A16:E16"/>
    <mergeCell ref="A17:E17"/>
    <mergeCell ref="C19:D19"/>
    <mergeCell ref="B1:E1"/>
    <mergeCell ref="B3:E3"/>
    <mergeCell ref="B4:E4"/>
    <mergeCell ref="A10:E10"/>
    <mergeCell ref="A11:E11"/>
    <mergeCell ref="A12:E12"/>
  </mergeCells>
  <pageMargins left="0" right="0" top="0.19685039370078741" bottom="0.19685039370078741" header="0.51181102362204722" footer="0.51181102362204722"/>
  <pageSetup paperSize="9" scale="99" orientation="portrait" r:id="rId1"/>
  <headerFooter alignWithMargins="0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2201190</vt:lpstr>
      <vt:lpstr>2201040 </vt:lpstr>
      <vt:lpstr>2201160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2019-02-04T11:29:23Z</dcterms:created>
  <dcterms:modified xsi:type="dcterms:W3CDTF">2019-02-04T11:33:16Z</dcterms:modified>
</cp:coreProperties>
</file>